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9312" tabRatio="500" activeTab="0"/>
  </bookViews>
  <sheets>
    <sheet name="Приложение 1" sheetId="1" r:id="rId1"/>
    <sheet name="Приложение 2" sheetId="2" r:id="rId2"/>
    <sheet name="Приложение 3" sheetId="3" r:id="rId3"/>
    <sheet name="Лист1" sheetId="4" r:id="rId4"/>
  </sheets>
  <definedNames>
    <definedName name="_xlnm._FilterDatabase" localSheetId="0" hidden="1">'Приложение 1'!$A$8:$I$62</definedName>
    <definedName name="_xlnm._FilterDatabase" localSheetId="1" hidden="1">'Приложение 2'!$A$8:$J$36</definedName>
    <definedName name="_xlnm._FilterDatabase" localSheetId="2" hidden="1">'Приложение 3'!$A$10:$D$17</definedName>
    <definedName name="_xlnm.Print_Area" localSheetId="0">'Приложение 1'!$A$1:$I$64</definedName>
    <definedName name="_xlnm.Print_Area" localSheetId="1">'Приложение 2'!$A$1:$J$86</definedName>
    <definedName name="_xlnm.Print_Area" localSheetId="2">'Приложение 3'!$A$1:$D$27</definedName>
  </definedNames>
  <calcPr fullCalcOnLoad="1"/>
</workbook>
</file>

<file path=xl/sharedStrings.xml><?xml version="1.0" encoding="utf-8"?>
<sst xmlns="http://schemas.openxmlformats.org/spreadsheetml/2006/main" count="1155" uniqueCount="129">
  <si>
    <t>руб.</t>
  </si>
  <si>
    <t>Наименование</t>
  </si>
  <si>
    <t>Код классификации</t>
  </si>
  <si>
    <t>Сумма</t>
  </si>
  <si>
    <t xml:space="preserve">целевая статья </t>
  </si>
  <si>
    <t xml:space="preserve"> группа вида расходов</t>
  </si>
  <si>
    <t>раздел</t>
  </si>
  <si>
    <t>подраздел</t>
  </si>
  <si>
    <t>программа</t>
  </si>
  <si>
    <t>подпрограмма</t>
  </si>
  <si>
    <t>мероприятие</t>
  </si>
  <si>
    <t>направление</t>
  </si>
  <si>
    <t>ВСЕГО</t>
  </si>
  <si>
    <t>01</t>
  </si>
  <si>
    <t>0</t>
  </si>
  <si>
    <t>00</t>
  </si>
  <si>
    <t>00000</t>
  </si>
  <si>
    <t>000</t>
  </si>
  <si>
    <t>Закупка товаров, работ и услуг для государственных (муниципальных) нужд</t>
  </si>
  <si>
    <t>200</t>
  </si>
  <si>
    <t>04</t>
  </si>
  <si>
    <t>03</t>
  </si>
  <si>
    <t>10</t>
  </si>
  <si>
    <t>02</t>
  </si>
  <si>
    <t>Иные бюджетные ассигнования</t>
  </si>
  <si>
    <t>800</t>
  </si>
  <si>
    <t>Расходы за счет субвенций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</si>
  <si>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</si>
  <si>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</si>
  <si>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Осуществление первичного воинского учета на территориях, где отсутствуют военные комиссариаты </t>
  </si>
  <si>
    <t>51180</t>
  </si>
  <si>
    <t xml:space="preserve">Расходы общегосударственного характера </t>
  </si>
  <si>
    <t>Финансовое обеспечение выполнения функций органов местного самоуправления</t>
  </si>
  <si>
    <t>Уплата налога на имущество организаций, земельного и транспортного налогов</t>
  </si>
  <si>
    <t>89</t>
  </si>
  <si>
    <t>Непрограммные расходы</t>
  </si>
  <si>
    <t>99</t>
  </si>
  <si>
    <t>Глава муниципального образования</t>
  </si>
  <si>
    <t>ведомство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</si>
  <si>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</si>
  <si>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</si>
  <si>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</si>
  <si>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</si>
  <si>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</si>
  <si>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</si>
  <si>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"Профилактика преступлений и иных правонарушений на территории Кусинского муниципального района"</t>
  </si>
  <si>
    <t xml:space="preserve">Ведомственная структура расходов
бюджета Медведевского сельского поселения на 2019 год </t>
  </si>
  <si>
    <t>Медведевское сельское поселение</t>
  </si>
  <si>
    <t xml:space="preserve">Распределение бюджетных ассигнований по целевым статьям 
(муниципальным программам Медведевского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на 2019 год </t>
  </si>
  <si>
    <t xml:space="preserve">Распределение бюджетных ассигнований по разделам и подразделам 
классификации расходов бюджетов на 2019 год </t>
  </si>
  <si>
    <t>Муниципальная программа "Охрана окружающей среды в Кусинском муниципальном районе"</t>
  </si>
  <si>
    <t>14</t>
  </si>
  <si>
    <t>Иные расходы на реализацию отраслевых мероприятий</t>
  </si>
  <si>
    <t>Мероприятия в области охраны окружающей среды</t>
  </si>
  <si>
    <t>60004</t>
  </si>
  <si>
    <t>06</t>
  </si>
  <si>
    <t>05</t>
  </si>
  <si>
    <t>Муниципальная программа "Создание систем оповещения и информирования населения о чрезвычайных ситуациях природного и техногенного характера на территории Кусинского муниципального района"</t>
  </si>
  <si>
    <t>18</t>
  </si>
  <si>
    <t>Содержание муниципальных систем оповещения и информирования населения о чрезвычайных ситуациях</t>
  </si>
  <si>
    <t>40001</t>
  </si>
  <si>
    <t>09</t>
  </si>
  <si>
    <t>Муниципальная программа "Совершенствование и развитие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Кусинского муниципального района Челябинской области"</t>
  </si>
  <si>
    <t>26</t>
  </si>
  <si>
    <t>01488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</si>
  <si>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</si>
  <si>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</si>
  <si>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ОХРАНА ОКРУЖАЮЩЕЙ СРЕДЫ</t>
  </si>
  <si>
    <t>Другие вопросы в области охраны окружающей среды</t>
  </si>
  <si>
    <t>60007</t>
  </si>
  <si>
    <r>
      <t>Н</t>
    </r>
    <r>
      <rPr>
        <b/>
        <sz val="20"/>
        <color indexed="8"/>
        <rFont val="Times New Roman"/>
        <family val="1"/>
      </rPr>
      <t>ациональная оборона</t>
    </r>
  </si>
  <si>
    <t xml:space="preserve">                                     Приложение 4 </t>
  </si>
  <si>
    <t>рублей</t>
  </si>
  <si>
    <t>Код бюджетной классификации Российской Федерации</t>
  </si>
  <si>
    <t>Наименование источников средств</t>
  </si>
  <si>
    <t>01 00 00 00 00 0000 000</t>
  </si>
  <si>
    <t>Источники внутреннего финансирования дефицитов бюджета</t>
  </si>
  <si>
    <t>01 05 00 00 00 0000 000</t>
  </si>
  <si>
    <t>Изменение остатков средств на счетах по учету денежных средств бюджетов</t>
  </si>
  <si>
    <t>01 05 02 00 00 0000 500</t>
  </si>
  <si>
    <t>Увеличение прочих остатков денежных средств бюджетов</t>
  </si>
  <si>
    <t>01 05 02 01 10 0000 510</t>
  </si>
  <si>
    <t>01 05 02 00 00 0000 600</t>
  </si>
  <si>
    <t>Уменьшение прочих остатков денежных средств бюджетов</t>
  </si>
  <si>
    <t>01 05 02 01 10 0000 610</t>
  </si>
  <si>
    <t>Источники внутреннего финансирования дефицита сельского бюджета на 2019 год.</t>
  </si>
  <si>
    <t>81002</t>
  </si>
  <si>
    <t>Муниципальная программа "Развитие дорожного хозяйства в Кусинском муниципальном районе"</t>
  </si>
  <si>
    <t>Содержание автомобильных дорог общего пользования местного значения</t>
  </si>
  <si>
    <t>НАЦИОНАЛЬНАЯ ЭКОНОМИКА</t>
  </si>
  <si>
    <t>Дорожное хозяйство (дорожные фонды)</t>
  </si>
  <si>
    <t>99010</t>
  </si>
  <si>
    <t>99000</t>
  </si>
  <si>
    <t>99770</t>
  </si>
  <si>
    <t>Муниципальная программа "Благоустройство населенных пунктов Кусинского муниципального района"</t>
  </si>
  <si>
    <t>32</t>
  </si>
  <si>
    <t>F2</t>
  </si>
  <si>
    <t>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</si>
  <si>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</si>
  <si>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</si>
  <si>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ЖИЛИЩНО-КОММУНАЛЬНОЕ ХОЗЯЙСТВО</t>
  </si>
  <si>
    <t>Благоустройство</t>
  </si>
  <si>
    <t>23</t>
  </si>
  <si>
    <t>35105</t>
  </si>
  <si>
    <t>15</t>
  </si>
  <si>
    <t>1</t>
  </si>
  <si>
    <t>60012</t>
  </si>
  <si>
    <t>60001</t>
  </si>
  <si>
    <t>Муниципальная программа "Развитие культуры в Кусинском муниципальном районе"</t>
  </si>
  <si>
    <t>Подпрограмма "Сохранение и развитие культурно-досуговой сферы"</t>
  </si>
  <si>
    <t>Мероприятия в области культурно-досуговой сферы</t>
  </si>
  <si>
    <t>Муниципальная программа "Чистая вода" Кусинского муниципального района</t>
  </si>
  <si>
    <t>Мероприятия в области коммунального хозяйства</t>
  </si>
  <si>
    <t>Уличное освещение</t>
  </si>
  <si>
    <t>СОЦИАЛЬНАЯ ПОЛИТИКА</t>
  </si>
  <si>
    <t>Социальное обеспечение населения</t>
  </si>
  <si>
    <t>Организация и содержание мест захоронения</t>
  </si>
  <si>
    <t>Коммунальное хозяйство</t>
  </si>
  <si>
    <t>Муниципальная программа "Обеспечение доступным и комфортным жильем-граждан Российской Федерации"в Кусинском муниципальном районе"</t>
  </si>
  <si>
    <t>Подпрограмма "Модернизация объектов коммунальной инфраструктуры"</t>
  </si>
  <si>
    <t>3</t>
  </si>
  <si>
    <t>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</si>
  <si>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</si>
  <si>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81003</t>
  </si>
  <si>
    <t>Ремонт автомобильных дорог общего пользования местного значения</t>
  </si>
  <si>
    <t>О внесении изменений в решение
Совета депутатов Медведевского 
сельского поселения от 20.12.2018г. № 34                                                                                                                                                                                   «О бюджете Медведевского сельского                                         
поселения на 2019 год и плановый 
период 2020 и 2021 годов»
от "26 " апреля 2019г. № _16___</t>
  </si>
  <si>
    <t xml:space="preserve">Приложение 3
"О внесении изменений в решение
Совета депутатов Медведевского 
сельского поселения от 20.12.2018г. № 34                                                                                                                                                                                   «О бюджете Медведевского сельского                                         
поселения на 2019 год и плановый 
период 2020 и 2021 годов»
от " 26  " апреля 2019г. № _16__
</t>
  </si>
  <si>
    <t xml:space="preserve">Приложение 2
О внесении изменений в решение
Совета депутатов Медведевского 
сельского поселения от 20.12.2018г. № 34                                                                                                                                                                                   «О бюджете Медведевского сельского                                         
поселения на 2019 год и плановый 
период 2020 и 2021 годов»
от " 26  "апреля 2019г. № 16___
  </t>
  </si>
  <si>
    <t xml:space="preserve"> Приложение 1
О внесении изменений в решение
Совета депутатов Медведевского 
сельского поселения от 20.12.2018г. № 34                                                                                                                                                                                   «О бюджете Медведевского сельского                                         
поселения на 2019 год и плановый 
период 2020 и 2021 годов»
от "26  "апреля 2019г. № _16__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</si>
</sst>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35">
    <font>
      <sz val="10"/>
      <name val="Arial Cyr"/>
      <family val="0"/>
    </font>
    <font>
      <sz val="10"/>
      <name val="Arial"/>
      <family val="0"/>
    </font>
    <font>
      <sz val="18"/>
      <name val="Arial Cyr"/>
      <family val="0"/>
    </font>
    <font>
      <sz val="20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Arial Cyr"/>
      <family val="0"/>
    </font>
    <font>
      <sz val="20"/>
      <name val="Arial Cyr"/>
      <family val="0"/>
    </font>
    <font>
      <sz val="22"/>
      <name val="Arial Cyr"/>
      <family val="0"/>
    </font>
    <font>
      <b/>
      <sz val="22"/>
      <name val="Arial Cyr"/>
      <family val="0"/>
    </font>
    <font>
      <b/>
      <sz val="20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24" borderId="0" xfId="0" applyFont="1" applyFill="1" applyAlignment="1">
      <alignment horizontal="left" vertical="top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 horizontal="right" vertical="top" wrapText="1"/>
    </xf>
    <xf numFmtId="0" fontId="4" fillId="24" borderId="0" xfId="0" applyFont="1" applyFill="1" applyAlignment="1">
      <alignment horizontal="right" vertical="top"/>
    </xf>
    <xf numFmtId="0" fontId="2" fillId="24" borderId="0" xfId="0" applyFont="1" applyFill="1" applyAlignment="1">
      <alignment vertical="top"/>
    </xf>
    <xf numFmtId="0" fontId="4" fillId="24" borderId="0" xfId="0" applyFont="1" applyFill="1" applyAlignment="1">
      <alignment horizontal="right"/>
    </xf>
    <xf numFmtId="49" fontId="6" fillId="24" borderId="10" xfId="0" applyNumberFormat="1" applyFont="1" applyFill="1" applyBorder="1" applyAlignment="1">
      <alignment horizontal="center" vertical="center" textRotation="90" wrapText="1" readingOrder="1"/>
    </xf>
    <xf numFmtId="0" fontId="6" fillId="24" borderId="10" xfId="0" applyFont="1" applyFill="1" applyBorder="1" applyAlignment="1">
      <alignment horizontal="left" vertical="top"/>
    </xf>
    <xf numFmtId="0" fontId="6" fillId="24" borderId="10" xfId="0" applyFont="1" applyFill="1" applyBorder="1" applyAlignment="1">
      <alignment horizontal="right" vertical="center" readingOrder="1"/>
    </xf>
    <xf numFmtId="4" fontId="6" fillId="24" borderId="10" xfId="0" applyNumberFormat="1" applyFont="1" applyFill="1" applyBorder="1" applyAlignment="1">
      <alignment horizontal="right" vertical="center" wrapText="1" readingOrder="1"/>
    </xf>
    <xf numFmtId="0" fontId="6" fillId="24" borderId="10" xfId="0" applyNumberFormat="1" applyFont="1" applyFill="1" applyBorder="1" applyAlignment="1">
      <alignment horizontal="left" vertical="top" wrapText="1"/>
    </xf>
    <xf numFmtId="0" fontId="7" fillId="24" borderId="0" xfId="0" applyFont="1" applyFill="1" applyAlignment="1">
      <alignment/>
    </xf>
    <xf numFmtId="0" fontId="4" fillId="24" borderId="10" xfId="0" applyNumberFormat="1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right" vertical="center" wrapText="1" readingOrder="1"/>
    </xf>
    <xf numFmtId="4" fontId="4" fillId="24" borderId="10" xfId="0" applyNumberFormat="1" applyFont="1" applyFill="1" applyBorder="1" applyAlignment="1">
      <alignment horizontal="right" vertical="center" wrapText="1" readingOrder="1"/>
    </xf>
    <xf numFmtId="0" fontId="4" fillId="24" borderId="10" xfId="0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right" vertical="center" wrapText="1"/>
    </xf>
    <xf numFmtId="4" fontId="4" fillId="24" borderId="10" xfId="0" applyNumberFormat="1" applyFont="1" applyFill="1" applyBorder="1" applyAlignment="1">
      <alignment horizontal="right" vertical="center" wrapText="1"/>
    </xf>
    <xf numFmtId="49" fontId="6" fillId="24" borderId="10" xfId="0" applyNumberFormat="1" applyFont="1" applyFill="1" applyBorder="1" applyAlignment="1">
      <alignment horizontal="right" vertical="center" wrapText="1" readingOrder="1"/>
    </xf>
    <xf numFmtId="4" fontId="6" fillId="24" borderId="10" xfId="0" applyNumberFormat="1" applyFont="1" applyFill="1" applyBorder="1" applyAlignment="1">
      <alignment horizontal="right" vertical="center" wrapText="1"/>
    </xf>
    <xf numFmtId="0" fontId="0" fillId="24" borderId="0" xfId="0" applyFont="1" applyFill="1" applyAlignment="1">
      <alignment horizontal="left" vertical="top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top"/>
    </xf>
    <xf numFmtId="0" fontId="5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left" vertical="top"/>
    </xf>
    <xf numFmtId="0" fontId="8" fillId="24" borderId="0" xfId="0" applyFont="1" applyFill="1" applyAlignment="1">
      <alignment vertical="center"/>
    </xf>
    <xf numFmtId="4" fontId="4" fillId="24" borderId="0" xfId="0" applyNumberFormat="1" applyFont="1" applyFill="1" applyAlignment="1">
      <alignment horizontal="right" vertical="center"/>
    </xf>
    <xf numFmtId="0" fontId="6" fillId="24" borderId="10" xfId="0" applyFont="1" applyFill="1" applyBorder="1" applyAlignment="1">
      <alignment vertical="center" readingOrder="1"/>
    </xf>
    <xf numFmtId="4" fontId="6" fillId="24" borderId="10" xfId="0" applyNumberFormat="1" applyFont="1" applyFill="1" applyBorder="1" applyAlignment="1">
      <alignment horizontal="right" vertical="center" readingOrder="1"/>
    </xf>
    <xf numFmtId="0" fontId="9" fillId="24" borderId="0" xfId="0" applyFont="1" applyFill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0" fontId="10" fillId="24" borderId="0" xfId="0" applyFont="1" applyFill="1" applyAlignment="1">
      <alignment/>
    </xf>
    <xf numFmtId="0" fontId="4" fillId="24" borderId="10" xfId="0" applyFont="1" applyFill="1" applyBorder="1" applyAlignment="1">
      <alignment vertical="center" readingOrder="1"/>
    </xf>
    <xf numFmtId="4" fontId="9" fillId="24" borderId="0" xfId="0" applyNumberFormat="1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 textRotation="90" wrapText="1" readingOrder="1"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right" vertical="center" wrapText="1" readingOrder="1"/>
    </xf>
    <xf numFmtId="4" fontId="6" fillId="0" borderId="10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right" vertical="center" wrapText="1" readingOrder="1"/>
    </xf>
    <xf numFmtId="4" fontId="4" fillId="0" borderId="10" xfId="0" applyNumberFormat="1" applyFont="1" applyFill="1" applyBorder="1" applyAlignment="1">
      <alignment horizontal="right" vertical="center" wrapText="1" readingOrder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49" fontId="6" fillId="24" borderId="10" xfId="0" applyNumberFormat="1" applyFont="1" applyFill="1" applyBorder="1" applyAlignment="1">
      <alignment horizontal="right" vertical="center" wrapText="1"/>
    </xf>
    <xf numFmtId="0" fontId="11" fillId="24" borderId="1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wrapText="1"/>
    </xf>
    <xf numFmtId="0" fontId="3" fillId="24" borderId="0" xfId="0" applyFont="1" applyFill="1" applyBorder="1" applyAlignment="1">
      <alignment horizontal="right" vertical="top" wrapText="1"/>
    </xf>
    <xf numFmtId="0" fontId="5" fillId="24" borderId="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vertical="center"/>
    </xf>
    <xf numFmtId="4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 readingOrder="1"/>
    </xf>
    <xf numFmtId="49" fontId="6" fillId="24" borderId="10" xfId="0" applyNumberFormat="1" applyFont="1" applyFill="1" applyBorder="1" applyAlignment="1">
      <alignment horizontal="center" vertical="center" textRotation="90" wrapText="1"/>
    </xf>
    <xf numFmtId="0" fontId="3" fillId="24" borderId="0" xfId="0" applyFont="1" applyFill="1" applyBorder="1" applyAlignment="1">
      <alignment horizontal="right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 readingOrder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textRotation="90" wrapText="1" readingOrder="1"/>
    </xf>
    <xf numFmtId="49" fontId="6" fillId="24" borderId="10" xfId="0" applyNumberFormat="1" applyFont="1" applyFill="1" applyBorder="1" applyAlignment="1">
      <alignment horizontal="center" vertical="center" textRotation="90" wrapText="1" readingOrder="1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textRotation="90" wrapText="1" readingOrder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4" fontId="15" fillId="0" borderId="12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 wrapText="1"/>
    </xf>
    <xf numFmtId="0" fontId="16" fillId="0" borderId="0" xfId="0" applyFont="1" applyAlignment="1">
      <alignment horizontal="center" wrapText="1"/>
    </xf>
    <xf numFmtId="0" fontId="15" fillId="0" borderId="18" xfId="0" applyFont="1" applyBorder="1" applyAlignment="1">
      <alignment horizontal="right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view="pageBreakPreview" zoomScale="85" zoomScaleNormal="85" zoomScaleSheetLayoutView="85" zoomScalePageLayoutView="0" workbookViewId="0" topLeftCell="A1">
      <selection activeCell="A1" sqref="A1:I1"/>
    </sheetView>
  </sheetViews>
  <sheetFormatPr defaultColWidth="9.00390625" defaultRowHeight="12.75"/>
  <cols>
    <col min="1" max="1" width="94.125" style="1" customWidth="1"/>
    <col min="2" max="2" width="8.375" style="2" customWidth="1"/>
    <col min="3" max="3" width="8.00390625" style="2" customWidth="1"/>
    <col min="4" max="4" width="7.625" style="2" customWidth="1"/>
    <col min="5" max="5" width="12.375" style="2" customWidth="1"/>
    <col min="6" max="6" width="9.875" style="2" customWidth="1"/>
    <col min="7" max="7" width="10.50390625" style="2" customWidth="1"/>
    <col min="8" max="8" width="9.875" style="2" customWidth="1"/>
    <col min="9" max="9" width="25.375" style="2" customWidth="1"/>
    <col min="10" max="16384" width="9.125" style="3" customWidth="1"/>
  </cols>
  <sheetData>
    <row r="1" spans="1:9" ht="216.75" customHeight="1">
      <c r="A1" s="65" t="s">
        <v>128</v>
      </c>
      <c r="B1" s="65"/>
      <c r="C1" s="65"/>
      <c r="D1" s="65"/>
      <c r="E1" s="65"/>
      <c r="F1" s="65"/>
      <c r="G1" s="65"/>
      <c r="H1" s="65"/>
      <c r="I1" s="65"/>
    </row>
    <row r="2" spans="1:9" ht="13.5" customHeight="1">
      <c r="A2" s="4"/>
      <c r="B2" s="5"/>
      <c r="C2" s="5"/>
      <c r="D2" s="5"/>
      <c r="E2" s="5"/>
      <c r="F2" s="5"/>
      <c r="G2" s="5"/>
      <c r="H2" s="5"/>
      <c r="I2" s="5"/>
    </row>
    <row r="3" spans="1:9" ht="141.75" customHeight="1">
      <c r="A3" s="66" t="s">
        <v>48</v>
      </c>
      <c r="B3" s="66"/>
      <c r="C3" s="66"/>
      <c r="D3" s="66"/>
      <c r="E3" s="66"/>
      <c r="F3" s="66"/>
      <c r="G3" s="66"/>
      <c r="H3" s="66"/>
      <c r="I3" s="66"/>
    </row>
    <row r="4" ht="21" customHeight="1">
      <c r="A4" s="6"/>
    </row>
    <row r="5" ht="29.25" customHeight="1">
      <c r="I5" s="7" t="s">
        <v>0</v>
      </c>
    </row>
    <row r="6" spans="1:9" ht="26.25" customHeight="1">
      <c r="A6" s="67" t="s">
        <v>1</v>
      </c>
      <c r="B6" s="67" t="s">
        <v>2</v>
      </c>
      <c r="C6" s="67"/>
      <c r="D6" s="67"/>
      <c r="E6" s="67"/>
      <c r="F6" s="67"/>
      <c r="G6" s="67"/>
      <c r="H6" s="67"/>
      <c r="I6" s="68" t="s">
        <v>3</v>
      </c>
    </row>
    <row r="7" spans="1:9" ht="26.25" customHeight="1">
      <c r="A7" s="67"/>
      <c r="B7" s="69" t="s">
        <v>4</v>
      </c>
      <c r="C7" s="69"/>
      <c r="D7" s="69"/>
      <c r="E7" s="69"/>
      <c r="F7" s="70" t="s">
        <v>5</v>
      </c>
      <c r="G7" s="70" t="s">
        <v>6</v>
      </c>
      <c r="H7" s="70" t="s">
        <v>7</v>
      </c>
      <c r="I7" s="68"/>
    </row>
    <row r="8" spans="1:9" ht="140.25" customHeight="1">
      <c r="A8" s="67"/>
      <c r="B8" s="8" t="s">
        <v>8</v>
      </c>
      <c r="C8" s="8" t="s">
        <v>9</v>
      </c>
      <c r="D8" s="8" t="s">
        <v>10</v>
      </c>
      <c r="E8" s="8" t="s">
        <v>11</v>
      </c>
      <c r="F8" s="70"/>
      <c r="G8" s="70"/>
      <c r="H8" s="70"/>
      <c r="I8" s="68"/>
    </row>
    <row r="9" spans="1:9" ht="22.5">
      <c r="A9" s="9" t="s">
        <v>12</v>
      </c>
      <c r="B9" s="10"/>
      <c r="C9" s="10"/>
      <c r="D9" s="10"/>
      <c r="E9" s="10"/>
      <c r="F9" s="10"/>
      <c r="G9" s="10"/>
      <c r="H9" s="10"/>
      <c r="I9" s="11">
        <f>I20+I50+I25+I35+I42+I10+I46+I39+I31+I16</f>
        <v>10672440.48</v>
      </c>
    </row>
    <row r="10" spans="1:9" s="13" customFormat="1" ht="45">
      <c r="A10" s="12" t="s">
        <v>87</v>
      </c>
      <c r="B10" s="20" t="s">
        <v>13</v>
      </c>
      <c r="C10" s="20" t="s">
        <v>14</v>
      </c>
      <c r="D10" s="20" t="s">
        <v>15</v>
      </c>
      <c r="E10" s="20" t="s">
        <v>16</v>
      </c>
      <c r="F10" s="20" t="s">
        <v>17</v>
      </c>
      <c r="G10" s="20" t="s">
        <v>15</v>
      </c>
      <c r="H10" s="20" t="s">
        <v>15</v>
      </c>
      <c r="I10" s="21">
        <f>I11</f>
        <v>428313.02</v>
      </c>
    </row>
    <row r="11" spans="1:9" s="13" customFormat="1" ht="22.5">
      <c r="A11" s="14" t="s">
        <v>52</v>
      </c>
      <c r="B11" s="18" t="s">
        <v>13</v>
      </c>
      <c r="C11" s="18" t="s">
        <v>14</v>
      </c>
      <c r="D11" s="18" t="s">
        <v>15</v>
      </c>
      <c r="E11" s="18" t="s">
        <v>16</v>
      </c>
      <c r="F11" s="18" t="s">
        <v>17</v>
      </c>
      <c r="G11" s="18" t="s">
        <v>15</v>
      </c>
      <c r="H11" s="18" t="s">
        <v>15</v>
      </c>
      <c r="I11" s="19">
        <f>I12+I14</f>
        <v>428313.02</v>
      </c>
    </row>
    <row r="12" spans="1:9" s="13" customFormat="1" ht="45">
      <c r="A12" s="14" t="s">
        <v>88</v>
      </c>
      <c r="B12" s="18" t="s">
        <v>13</v>
      </c>
      <c r="C12" s="18" t="s">
        <v>14</v>
      </c>
      <c r="D12" s="18" t="s">
        <v>15</v>
      </c>
      <c r="E12" s="18" t="s">
        <v>86</v>
      </c>
      <c r="F12" s="18" t="s">
        <v>17</v>
      </c>
      <c r="G12" s="18" t="s">
        <v>15</v>
      </c>
      <c r="H12" s="18" t="s">
        <v>15</v>
      </c>
      <c r="I12" s="19">
        <f>I13</f>
        <v>173313.02</v>
      </c>
    </row>
    <row r="13" spans="1:9" s="13" customFormat="1" ht="45">
      <c r="A13" s="17" t="s">
        <v>18</v>
      </c>
      <c r="B13" s="18" t="s">
        <v>13</v>
      </c>
      <c r="C13" s="18" t="s">
        <v>14</v>
      </c>
      <c r="D13" s="18" t="s">
        <v>15</v>
      </c>
      <c r="E13" s="18" t="s">
        <v>86</v>
      </c>
      <c r="F13" s="18" t="s">
        <v>19</v>
      </c>
      <c r="G13" s="18" t="s">
        <v>20</v>
      </c>
      <c r="H13" s="18" t="s">
        <v>61</v>
      </c>
      <c r="I13" s="19">
        <v>173313.02</v>
      </c>
    </row>
    <row r="14" spans="1:9" s="13" customFormat="1" ht="45">
      <c r="A14" s="14" t="s">
        <v>124</v>
      </c>
      <c r="B14" s="18" t="s">
        <v>13</v>
      </c>
      <c r="C14" s="18" t="s">
        <v>14</v>
      </c>
      <c r="D14" s="18" t="s">
        <v>15</v>
      </c>
      <c r="E14" s="18" t="s">
        <v>123</v>
      </c>
      <c r="F14" s="18" t="s">
        <v>17</v>
      </c>
      <c r="G14" s="18" t="s">
        <v>15</v>
      </c>
      <c r="H14" s="18" t="s">
        <v>15</v>
      </c>
      <c r="I14" s="19">
        <f>I15</f>
        <v>255000</v>
      </c>
    </row>
    <row r="15" spans="1:9" s="13" customFormat="1" ht="45">
      <c r="A15" s="17" t="s">
        <v>18</v>
      </c>
      <c r="B15" s="18" t="s">
        <v>13</v>
      </c>
      <c r="C15" s="18" t="s">
        <v>14</v>
      </c>
      <c r="D15" s="18" t="s">
        <v>15</v>
      </c>
      <c r="E15" s="18" t="s">
        <v>123</v>
      </c>
      <c r="F15" s="18" t="s">
        <v>19</v>
      </c>
      <c r="G15" s="18" t="s">
        <v>20</v>
      </c>
      <c r="H15" s="18" t="s">
        <v>61</v>
      </c>
      <c r="I15" s="19">
        <v>255000</v>
      </c>
    </row>
    <row r="16" spans="1:9" s="13" customFormat="1" ht="68.25">
      <c r="A16" s="60" t="s">
        <v>118</v>
      </c>
      <c r="B16" s="61" t="s">
        <v>21</v>
      </c>
      <c r="C16" s="61" t="s">
        <v>14</v>
      </c>
      <c r="D16" s="61" t="s">
        <v>15</v>
      </c>
      <c r="E16" s="61" t="s">
        <v>16</v>
      </c>
      <c r="F16" s="61" t="s">
        <v>17</v>
      </c>
      <c r="G16" s="61" t="s">
        <v>15</v>
      </c>
      <c r="H16" s="61" t="s">
        <v>15</v>
      </c>
      <c r="I16" s="21">
        <f>I17</f>
        <v>2508065.46</v>
      </c>
    </row>
    <row r="17" spans="1:9" s="13" customFormat="1" ht="45">
      <c r="A17" s="17" t="s">
        <v>119</v>
      </c>
      <c r="B17" s="18" t="s">
        <v>21</v>
      </c>
      <c r="C17" s="18" t="s">
        <v>120</v>
      </c>
      <c r="D17" s="18" t="s">
        <v>15</v>
      </c>
      <c r="E17" s="18" t="s">
        <v>16</v>
      </c>
      <c r="F17" s="18" t="s">
        <v>17</v>
      </c>
      <c r="G17" s="18" t="s">
        <v>15</v>
      </c>
      <c r="H17" s="18" t="s">
        <v>15</v>
      </c>
      <c r="I17" s="19">
        <f>I19</f>
        <v>2508065.46</v>
      </c>
    </row>
    <row r="18" spans="1:9" s="13" customFormat="1" ht="114">
      <c r="A18" s="17" t="s">
        <v>122</v>
      </c>
      <c r="B18" s="18" t="s">
        <v>21</v>
      </c>
      <c r="C18" s="18" t="s">
        <v>120</v>
      </c>
      <c r="D18" s="18" t="s">
        <v>15</v>
      </c>
      <c r="E18" s="18" t="s">
        <v>121</v>
      </c>
      <c r="F18" s="18" t="s">
        <v>17</v>
      </c>
      <c r="G18" s="18" t="s">
        <v>15</v>
      </c>
      <c r="H18" s="18" t="s">
        <v>15</v>
      </c>
      <c r="I18" s="19">
        <f>I19</f>
        <v>2508065.46</v>
      </c>
    </row>
    <row r="19" spans="1:9" s="13" customFormat="1" ht="45">
      <c r="A19" s="17" t="s">
        <v>18</v>
      </c>
      <c r="B19" s="18" t="s">
        <v>102</v>
      </c>
      <c r="C19" s="18" t="s">
        <v>14</v>
      </c>
      <c r="D19" s="18" t="s">
        <v>15</v>
      </c>
      <c r="E19" s="18" t="s">
        <v>121</v>
      </c>
      <c r="F19" s="18" t="s">
        <v>19</v>
      </c>
      <c r="G19" s="18" t="s">
        <v>56</v>
      </c>
      <c r="H19" s="18" t="s">
        <v>23</v>
      </c>
      <c r="I19" s="19">
        <v>2508065.46</v>
      </c>
    </row>
    <row r="20" spans="1:9" s="13" customFormat="1" ht="68.25">
      <c r="A20" s="12" t="s">
        <v>45</v>
      </c>
      <c r="B20" s="20" t="s">
        <v>22</v>
      </c>
      <c r="C20" s="20" t="s">
        <v>14</v>
      </c>
      <c r="D20" s="20" t="s">
        <v>15</v>
      </c>
      <c r="E20" s="20" t="s">
        <v>16</v>
      </c>
      <c r="F20" s="20" t="s">
        <v>17</v>
      </c>
      <c r="G20" s="20" t="s">
        <v>15</v>
      </c>
      <c r="H20" s="20" t="s">
        <v>15</v>
      </c>
      <c r="I20" s="21">
        <f>I21</f>
        <v>115000</v>
      </c>
    </row>
    <row r="21" spans="1:9" s="13" customFormat="1" ht="159">
      <c r="A21" s="14" t="s">
        <v>26</v>
      </c>
      <c r="B21" s="18" t="s">
        <v>22</v>
      </c>
      <c r="C21" s="18" t="s">
        <v>14</v>
      </c>
      <c r="D21" s="18" t="s">
        <v>15</v>
      </c>
      <c r="E21" s="18" t="s">
        <v>16</v>
      </c>
      <c r="F21" s="18" t="s">
        <v>17</v>
      </c>
      <c r="G21" s="18" t="s">
        <v>15</v>
      </c>
      <c r="H21" s="18" t="s">
        <v>15</v>
      </c>
      <c r="I21" s="19">
        <f>I22</f>
        <v>115000</v>
      </c>
    </row>
    <row r="22" spans="1:9" s="13" customFormat="1" ht="45">
      <c r="A22" s="14" t="s">
        <v>29</v>
      </c>
      <c r="B22" s="18" t="s">
        <v>22</v>
      </c>
      <c r="C22" s="18" t="s">
        <v>14</v>
      </c>
      <c r="D22" s="18" t="s">
        <v>15</v>
      </c>
      <c r="E22" s="18" t="s">
        <v>30</v>
      </c>
      <c r="F22" s="18" t="s">
        <v>17</v>
      </c>
      <c r="G22" s="18" t="s">
        <v>15</v>
      </c>
      <c r="H22" s="18" t="s">
        <v>15</v>
      </c>
      <c r="I22" s="19">
        <f>I23+I24</f>
        <v>115000</v>
      </c>
    </row>
    <row r="23" spans="1:9" s="13" customFormat="1" ht="90.75">
      <c r="A23" s="17" t="s">
        <v>27</v>
      </c>
      <c r="B23" s="18" t="s">
        <v>22</v>
      </c>
      <c r="C23" s="18" t="s">
        <v>14</v>
      </c>
      <c r="D23" s="18" t="s">
        <v>15</v>
      </c>
      <c r="E23" s="18" t="s">
        <v>30</v>
      </c>
      <c r="F23" s="18" t="s">
        <v>28</v>
      </c>
      <c r="G23" s="18" t="s">
        <v>23</v>
      </c>
      <c r="H23" s="18" t="s">
        <v>21</v>
      </c>
      <c r="I23" s="19">
        <v>101600</v>
      </c>
    </row>
    <row r="24" spans="1:9" s="13" customFormat="1" ht="45">
      <c r="A24" s="17" t="s">
        <v>18</v>
      </c>
      <c r="B24" s="18" t="s">
        <v>22</v>
      </c>
      <c r="C24" s="18" t="s">
        <v>14</v>
      </c>
      <c r="D24" s="18" t="s">
        <v>15</v>
      </c>
      <c r="E24" s="18" t="s">
        <v>30</v>
      </c>
      <c r="F24" s="18" t="s">
        <v>19</v>
      </c>
      <c r="G24" s="18" t="s">
        <v>23</v>
      </c>
      <c r="H24" s="18" t="s">
        <v>21</v>
      </c>
      <c r="I24" s="19">
        <v>13400</v>
      </c>
    </row>
    <row r="25" spans="1:9" s="13" customFormat="1" ht="45">
      <c r="A25" s="60" t="s">
        <v>50</v>
      </c>
      <c r="B25" s="61" t="s">
        <v>51</v>
      </c>
      <c r="C25" s="61" t="s">
        <v>14</v>
      </c>
      <c r="D25" s="61" t="s">
        <v>15</v>
      </c>
      <c r="E25" s="61" t="s">
        <v>16</v>
      </c>
      <c r="F25" s="61" t="s">
        <v>17</v>
      </c>
      <c r="G25" s="61" t="s">
        <v>15</v>
      </c>
      <c r="H25" s="61" t="s">
        <v>15</v>
      </c>
      <c r="I25" s="21">
        <f>I26+I29</f>
        <v>280142.29000000004</v>
      </c>
    </row>
    <row r="26" spans="1:9" s="13" customFormat="1" ht="22.5">
      <c r="A26" s="17" t="s">
        <v>52</v>
      </c>
      <c r="B26" s="18" t="s">
        <v>51</v>
      </c>
      <c r="C26" s="18" t="s">
        <v>14</v>
      </c>
      <c r="D26" s="18" t="s">
        <v>15</v>
      </c>
      <c r="E26" s="18" t="s">
        <v>16</v>
      </c>
      <c r="F26" s="18" t="s">
        <v>17</v>
      </c>
      <c r="G26" s="18" t="s">
        <v>15</v>
      </c>
      <c r="H26" s="18" t="s">
        <v>15</v>
      </c>
      <c r="I26" s="19">
        <f>I27</f>
        <v>200142.29</v>
      </c>
    </row>
    <row r="27" spans="1:9" s="13" customFormat="1" ht="22.5">
      <c r="A27" s="17" t="s">
        <v>53</v>
      </c>
      <c r="B27" s="18" t="s">
        <v>51</v>
      </c>
      <c r="C27" s="18" t="s">
        <v>14</v>
      </c>
      <c r="D27" s="18" t="s">
        <v>15</v>
      </c>
      <c r="E27" s="18" t="s">
        <v>69</v>
      </c>
      <c r="F27" s="18" t="s">
        <v>17</v>
      </c>
      <c r="G27" s="18" t="s">
        <v>15</v>
      </c>
      <c r="H27" s="18" t="s">
        <v>15</v>
      </c>
      <c r="I27" s="19">
        <f>I28</f>
        <v>200142.29</v>
      </c>
    </row>
    <row r="28" spans="1:9" s="13" customFormat="1" ht="45">
      <c r="A28" s="17" t="s">
        <v>18</v>
      </c>
      <c r="B28" s="18" t="s">
        <v>51</v>
      </c>
      <c r="C28" s="18" t="s">
        <v>14</v>
      </c>
      <c r="D28" s="18" t="s">
        <v>15</v>
      </c>
      <c r="E28" s="18" t="s">
        <v>69</v>
      </c>
      <c r="F28" s="18" t="s">
        <v>19</v>
      </c>
      <c r="G28" s="18" t="s">
        <v>55</v>
      </c>
      <c r="H28" s="18" t="s">
        <v>56</v>
      </c>
      <c r="I28" s="19">
        <v>200142.29</v>
      </c>
    </row>
    <row r="29" spans="1:9" s="13" customFormat="1" ht="22.5">
      <c r="A29" s="17" t="s">
        <v>116</v>
      </c>
      <c r="B29" s="18" t="s">
        <v>51</v>
      </c>
      <c r="C29" s="18" t="s">
        <v>14</v>
      </c>
      <c r="D29" s="18" t="s">
        <v>15</v>
      </c>
      <c r="E29" s="18" t="s">
        <v>54</v>
      </c>
      <c r="F29" s="18" t="s">
        <v>17</v>
      </c>
      <c r="G29" s="18" t="s">
        <v>15</v>
      </c>
      <c r="H29" s="18" t="s">
        <v>15</v>
      </c>
      <c r="I29" s="19">
        <f>I30</f>
        <v>80000</v>
      </c>
    </row>
    <row r="30" spans="1:9" s="13" customFormat="1" ht="45">
      <c r="A30" s="17" t="s">
        <v>18</v>
      </c>
      <c r="B30" s="18" t="s">
        <v>51</v>
      </c>
      <c r="C30" s="18" t="s">
        <v>14</v>
      </c>
      <c r="D30" s="18" t="s">
        <v>15</v>
      </c>
      <c r="E30" s="18" t="s">
        <v>54</v>
      </c>
      <c r="F30" s="18" t="s">
        <v>19</v>
      </c>
      <c r="G30" s="18" t="s">
        <v>55</v>
      </c>
      <c r="H30" s="18" t="s">
        <v>56</v>
      </c>
      <c r="I30" s="19">
        <v>80000</v>
      </c>
    </row>
    <row r="31" spans="1:9" s="13" customFormat="1" ht="45">
      <c r="A31" s="60" t="s">
        <v>108</v>
      </c>
      <c r="B31" s="61" t="s">
        <v>104</v>
      </c>
      <c r="C31" s="61" t="s">
        <v>14</v>
      </c>
      <c r="D31" s="61" t="s">
        <v>15</v>
      </c>
      <c r="E31" s="61" t="s">
        <v>16</v>
      </c>
      <c r="F31" s="61" t="s">
        <v>17</v>
      </c>
      <c r="G31" s="61" t="s">
        <v>15</v>
      </c>
      <c r="H31" s="61" t="s">
        <v>15</v>
      </c>
      <c r="I31" s="21">
        <f>I32</f>
        <v>20000</v>
      </c>
    </row>
    <row r="32" spans="1:9" s="13" customFormat="1" ht="45">
      <c r="A32" s="17" t="s">
        <v>109</v>
      </c>
      <c r="B32" s="18" t="s">
        <v>104</v>
      </c>
      <c r="C32" s="18" t="s">
        <v>105</v>
      </c>
      <c r="D32" s="18" t="s">
        <v>15</v>
      </c>
      <c r="E32" s="18" t="s">
        <v>16</v>
      </c>
      <c r="F32" s="18" t="s">
        <v>17</v>
      </c>
      <c r="G32" s="18" t="s">
        <v>15</v>
      </c>
      <c r="H32" s="18" t="s">
        <v>15</v>
      </c>
      <c r="I32" s="19">
        <f>I33</f>
        <v>20000</v>
      </c>
    </row>
    <row r="33" spans="1:9" s="13" customFormat="1" ht="22.5">
      <c r="A33" s="17" t="s">
        <v>110</v>
      </c>
      <c r="B33" s="18" t="s">
        <v>104</v>
      </c>
      <c r="C33" s="18" t="s">
        <v>105</v>
      </c>
      <c r="D33" s="18" t="s">
        <v>15</v>
      </c>
      <c r="E33" s="18" t="s">
        <v>106</v>
      </c>
      <c r="F33" s="18" t="s">
        <v>17</v>
      </c>
      <c r="G33" s="18" t="s">
        <v>15</v>
      </c>
      <c r="H33" s="18" t="s">
        <v>15</v>
      </c>
      <c r="I33" s="19">
        <f>I34</f>
        <v>20000</v>
      </c>
    </row>
    <row r="34" spans="1:9" s="13" customFormat="1" ht="45">
      <c r="A34" s="17" t="s">
        <v>18</v>
      </c>
      <c r="B34" s="18" t="s">
        <v>104</v>
      </c>
      <c r="C34" s="18" t="s">
        <v>105</v>
      </c>
      <c r="D34" s="18" t="s">
        <v>15</v>
      </c>
      <c r="E34" s="18" t="s">
        <v>106</v>
      </c>
      <c r="F34" s="18" t="s">
        <v>19</v>
      </c>
      <c r="G34" s="18" t="s">
        <v>22</v>
      </c>
      <c r="H34" s="18" t="s">
        <v>21</v>
      </c>
      <c r="I34" s="19">
        <v>20000</v>
      </c>
    </row>
    <row r="35" spans="1:9" s="13" customFormat="1" ht="90.75">
      <c r="A35" s="60" t="s">
        <v>57</v>
      </c>
      <c r="B35" s="61" t="s">
        <v>58</v>
      </c>
      <c r="C35" s="61" t="s">
        <v>14</v>
      </c>
      <c r="D35" s="61" t="s">
        <v>15</v>
      </c>
      <c r="E35" s="61" t="s">
        <v>16</v>
      </c>
      <c r="F35" s="61" t="s">
        <v>17</v>
      </c>
      <c r="G35" s="61" t="s">
        <v>15</v>
      </c>
      <c r="H35" s="61" t="s">
        <v>15</v>
      </c>
      <c r="I35" s="21">
        <f>I36</f>
        <v>58354.5</v>
      </c>
    </row>
    <row r="36" spans="1:9" s="13" customFormat="1" ht="22.5">
      <c r="A36" s="17" t="s">
        <v>52</v>
      </c>
      <c r="B36" s="18" t="s">
        <v>58</v>
      </c>
      <c r="C36" s="18" t="s">
        <v>14</v>
      </c>
      <c r="D36" s="18" t="s">
        <v>15</v>
      </c>
      <c r="E36" s="18" t="s">
        <v>16</v>
      </c>
      <c r="F36" s="18" t="s">
        <v>17</v>
      </c>
      <c r="G36" s="18" t="s">
        <v>15</v>
      </c>
      <c r="H36" s="18" t="s">
        <v>15</v>
      </c>
      <c r="I36" s="19">
        <f>I37</f>
        <v>58354.5</v>
      </c>
    </row>
    <row r="37" spans="1:9" s="13" customFormat="1" ht="45">
      <c r="A37" s="17" t="s">
        <v>59</v>
      </c>
      <c r="B37" s="18" t="s">
        <v>58</v>
      </c>
      <c r="C37" s="18" t="s">
        <v>14</v>
      </c>
      <c r="D37" s="18" t="s">
        <v>15</v>
      </c>
      <c r="E37" s="18" t="s">
        <v>60</v>
      </c>
      <c r="F37" s="18" t="s">
        <v>17</v>
      </c>
      <c r="G37" s="18" t="s">
        <v>15</v>
      </c>
      <c r="H37" s="18" t="s">
        <v>15</v>
      </c>
      <c r="I37" s="19">
        <f>I38</f>
        <v>58354.5</v>
      </c>
    </row>
    <row r="38" spans="1:9" s="13" customFormat="1" ht="45">
      <c r="A38" s="17" t="s">
        <v>18</v>
      </c>
      <c r="B38" s="18" t="s">
        <v>58</v>
      </c>
      <c r="C38" s="18" t="s">
        <v>14</v>
      </c>
      <c r="D38" s="18" t="s">
        <v>15</v>
      </c>
      <c r="E38" s="18" t="s">
        <v>60</v>
      </c>
      <c r="F38" s="18" t="s">
        <v>19</v>
      </c>
      <c r="G38" s="18" t="s">
        <v>21</v>
      </c>
      <c r="H38" s="18" t="s">
        <v>61</v>
      </c>
      <c r="I38" s="19">
        <v>58354.5</v>
      </c>
    </row>
    <row r="39" spans="1:9" s="13" customFormat="1" ht="45">
      <c r="A39" s="60" t="s">
        <v>111</v>
      </c>
      <c r="B39" s="61" t="s">
        <v>102</v>
      </c>
      <c r="C39" s="61" t="s">
        <v>14</v>
      </c>
      <c r="D39" s="61" t="s">
        <v>15</v>
      </c>
      <c r="E39" s="61" t="s">
        <v>16</v>
      </c>
      <c r="F39" s="61" t="s">
        <v>17</v>
      </c>
      <c r="G39" s="61" t="s">
        <v>15</v>
      </c>
      <c r="H39" s="61" t="s">
        <v>15</v>
      </c>
      <c r="I39" s="21">
        <f>I40</f>
        <v>3300000</v>
      </c>
    </row>
    <row r="40" spans="1:9" s="13" customFormat="1" ht="22.5">
      <c r="A40" s="17" t="s">
        <v>112</v>
      </c>
      <c r="B40" s="18" t="s">
        <v>102</v>
      </c>
      <c r="C40" s="18" t="s">
        <v>14</v>
      </c>
      <c r="D40" s="18" t="s">
        <v>15</v>
      </c>
      <c r="E40" s="18" t="s">
        <v>103</v>
      </c>
      <c r="F40" s="18" t="s">
        <v>17</v>
      </c>
      <c r="G40" s="18" t="s">
        <v>15</v>
      </c>
      <c r="H40" s="18" t="s">
        <v>15</v>
      </c>
      <c r="I40" s="19">
        <f>I41</f>
        <v>3300000</v>
      </c>
    </row>
    <row r="41" spans="1:9" s="13" customFormat="1" ht="45">
      <c r="A41" s="17" t="s">
        <v>18</v>
      </c>
      <c r="B41" s="18" t="s">
        <v>102</v>
      </c>
      <c r="C41" s="18" t="s">
        <v>14</v>
      </c>
      <c r="D41" s="18" t="s">
        <v>15</v>
      </c>
      <c r="E41" s="18" t="s">
        <v>103</v>
      </c>
      <c r="F41" s="18" t="s">
        <v>19</v>
      </c>
      <c r="G41" s="18" t="s">
        <v>56</v>
      </c>
      <c r="H41" s="18" t="s">
        <v>23</v>
      </c>
      <c r="I41" s="19">
        <v>3300000</v>
      </c>
    </row>
    <row r="42" spans="1:9" s="13" customFormat="1" ht="136.5">
      <c r="A42" s="60" t="s">
        <v>62</v>
      </c>
      <c r="B42" s="61" t="s">
        <v>63</v>
      </c>
      <c r="C42" s="61" t="s">
        <v>14</v>
      </c>
      <c r="D42" s="61" t="s">
        <v>15</v>
      </c>
      <c r="E42" s="61" t="s">
        <v>16</v>
      </c>
      <c r="F42" s="61" t="s">
        <v>17</v>
      </c>
      <c r="G42" s="61" t="s">
        <v>15</v>
      </c>
      <c r="H42" s="61" t="s">
        <v>15</v>
      </c>
      <c r="I42" s="21">
        <f>I43</f>
        <v>524993.27</v>
      </c>
    </row>
    <row r="43" spans="1:9" s="13" customFormat="1" ht="22.5">
      <c r="A43" s="17" t="s">
        <v>52</v>
      </c>
      <c r="B43" s="18" t="s">
        <v>63</v>
      </c>
      <c r="C43" s="18" t="s">
        <v>14</v>
      </c>
      <c r="D43" s="18" t="s">
        <v>15</v>
      </c>
      <c r="E43" s="18" t="s">
        <v>16</v>
      </c>
      <c r="F43" s="18" t="s">
        <v>17</v>
      </c>
      <c r="G43" s="18" t="s">
        <v>15</v>
      </c>
      <c r="H43" s="18" t="s">
        <v>15</v>
      </c>
      <c r="I43" s="19">
        <f>I44</f>
        <v>524993.27</v>
      </c>
    </row>
    <row r="44" spans="1:9" s="13" customFormat="1" ht="45">
      <c r="A44" s="17" t="s">
        <v>59</v>
      </c>
      <c r="B44" s="18" t="s">
        <v>63</v>
      </c>
      <c r="C44" s="18" t="s">
        <v>14</v>
      </c>
      <c r="D44" s="18" t="s">
        <v>15</v>
      </c>
      <c r="E44" s="18" t="s">
        <v>64</v>
      </c>
      <c r="F44" s="18" t="s">
        <v>17</v>
      </c>
      <c r="G44" s="18" t="s">
        <v>15</v>
      </c>
      <c r="H44" s="18" t="s">
        <v>15</v>
      </c>
      <c r="I44" s="19">
        <f>I45</f>
        <v>524993.27</v>
      </c>
    </row>
    <row r="45" spans="1:9" s="13" customFormat="1" ht="45">
      <c r="A45" s="17" t="s">
        <v>18</v>
      </c>
      <c r="B45" s="18" t="s">
        <v>63</v>
      </c>
      <c r="C45" s="18" t="s">
        <v>14</v>
      </c>
      <c r="D45" s="18" t="s">
        <v>15</v>
      </c>
      <c r="E45" s="18" t="s">
        <v>64</v>
      </c>
      <c r="F45" s="18" t="s">
        <v>19</v>
      </c>
      <c r="G45" s="18" t="s">
        <v>21</v>
      </c>
      <c r="H45" s="18" t="s">
        <v>61</v>
      </c>
      <c r="I45" s="19">
        <v>524993.27</v>
      </c>
    </row>
    <row r="46" spans="1:9" s="13" customFormat="1" ht="45">
      <c r="A46" s="60" t="s">
        <v>94</v>
      </c>
      <c r="B46" s="61" t="s">
        <v>95</v>
      </c>
      <c r="C46" s="61" t="s">
        <v>14</v>
      </c>
      <c r="D46" s="61" t="s">
        <v>15</v>
      </c>
      <c r="E46" s="61" t="s">
        <v>16</v>
      </c>
      <c r="F46" s="61" t="s">
        <v>17</v>
      </c>
      <c r="G46" s="61" t="s">
        <v>15</v>
      </c>
      <c r="H46" s="61" t="s">
        <v>15</v>
      </c>
      <c r="I46" s="21">
        <f>I47</f>
        <v>595880</v>
      </c>
    </row>
    <row r="47" spans="1:9" s="13" customFormat="1" ht="47.25" customHeight="1">
      <c r="A47" s="17" t="s">
        <v>98</v>
      </c>
      <c r="B47" s="18" t="s">
        <v>95</v>
      </c>
      <c r="C47" s="18" t="s">
        <v>14</v>
      </c>
      <c r="D47" s="18" t="s">
        <v>96</v>
      </c>
      <c r="E47" s="18" t="s">
        <v>16</v>
      </c>
      <c r="F47" s="18" t="s">
        <v>17</v>
      </c>
      <c r="G47" s="18" t="s">
        <v>15</v>
      </c>
      <c r="H47" s="18" t="s">
        <v>15</v>
      </c>
      <c r="I47" s="19">
        <f>I48</f>
        <v>595880</v>
      </c>
    </row>
    <row r="48" spans="1:9" s="13" customFormat="1" ht="45">
      <c r="A48" s="17" t="s">
        <v>99</v>
      </c>
      <c r="B48" s="18" t="s">
        <v>95</v>
      </c>
      <c r="C48" s="18" t="s">
        <v>14</v>
      </c>
      <c r="D48" s="18" t="s">
        <v>96</v>
      </c>
      <c r="E48" s="18" t="s">
        <v>97</v>
      </c>
      <c r="F48" s="18" t="s">
        <v>17</v>
      </c>
      <c r="G48" s="18" t="s">
        <v>56</v>
      </c>
      <c r="H48" s="18" t="s">
        <v>21</v>
      </c>
      <c r="I48" s="19">
        <f>I49</f>
        <v>595880</v>
      </c>
    </row>
    <row r="49" spans="1:9" s="13" customFormat="1" ht="45">
      <c r="A49" s="17" t="s">
        <v>18</v>
      </c>
      <c r="B49" s="18" t="s">
        <v>95</v>
      </c>
      <c r="C49" s="18" t="s">
        <v>14</v>
      </c>
      <c r="D49" s="18" t="s">
        <v>96</v>
      </c>
      <c r="E49" s="18" t="s">
        <v>97</v>
      </c>
      <c r="F49" s="18" t="s">
        <v>17</v>
      </c>
      <c r="G49" s="18" t="s">
        <v>56</v>
      </c>
      <c r="H49" s="18" t="s">
        <v>21</v>
      </c>
      <c r="I49" s="19">
        <v>595880</v>
      </c>
    </row>
    <row r="50" spans="1:9" ht="22.5">
      <c r="A50" s="12" t="s">
        <v>35</v>
      </c>
      <c r="B50" s="20" t="s">
        <v>36</v>
      </c>
      <c r="C50" s="20" t="s">
        <v>14</v>
      </c>
      <c r="D50" s="20" t="s">
        <v>15</v>
      </c>
      <c r="E50" s="20" t="s">
        <v>16</v>
      </c>
      <c r="F50" s="20" t="s">
        <v>17</v>
      </c>
      <c r="G50" s="20" t="s">
        <v>15</v>
      </c>
      <c r="H50" s="20" t="s">
        <v>15</v>
      </c>
      <c r="I50" s="11">
        <f>I51+I60+I63</f>
        <v>2841691.94</v>
      </c>
    </row>
    <row r="51" spans="1:9" ht="22.5">
      <c r="A51" s="14" t="s">
        <v>31</v>
      </c>
      <c r="B51" s="15" t="s">
        <v>36</v>
      </c>
      <c r="C51" s="15" t="s">
        <v>14</v>
      </c>
      <c r="D51" s="15" t="s">
        <v>15</v>
      </c>
      <c r="E51" s="15" t="s">
        <v>16</v>
      </c>
      <c r="F51" s="15" t="s">
        <v>17</v>
      </c>
      <c r="G51" s="15" t="s">
        <v>15</v>
      </c>
      <c r="H51" s="15" t="s">
        <v>15</v>
      </c>
      <c r="I51" s="16">
        <f>I52+I54+I56</f>
        <v>2436691.94</v>
      </c>
    </row>
    <row r="52" spans="1:9" ht="22.5">
      <c r="A52" s="14" t="s">
        <v>37</v>
      </c>
      <c r="B52" s="15" t="s">
        <v>36</v>
      </c>
      <c r="C52" s="15" t="s">
        <v>14</v>
      </c>
      <c r="D52" s="15" t="s">
        <v>15</v>
      </c>
      <c r="E52" s="15" t="s">
        <v>91</v>
      </c>
      <c r="F52" s="15" t="s">
        <v>17</v>
      </c>
      <c r="G52" s="15" t="s">
        <v>15</v>
      </c>
      <c r="H52" s="15" t="s">
        <v>15</v>
      </c>
      <c r="I52" s="19">
        <f>I53</f>
        <v>593587</v>
      </c>
    </row>
    <row r="53" spans="1:9" ht="90.75">
      <c r="A53" s="14" t="s">
        <v>27</v>
      </c>
      <c r="B53" s="15" t="s">
        <v>36</v>
      </c>
      <c r="C53" s="15" t="s">
        <v>14</v>
      </c>
      <c r="D53" s="15" t="s">
        <v>15</v>
      </c>
      <c r="E53" s="15" t="s">
        <v>91</v>
      </c>
      <c r="F53" s="15" t="s">
        <v>28</v>
      </c>
      <c r="G53" s="15" t="s">
        <v>13</v>
      </c>
      <c r="H53" s="15" t="s">
        <v>23</v>
      </c>
      <c r="I53" s="19">
        <v>593587</v>
      </c>
    </row>
    <row r="54" spans="1:9" ht="45">
      <c r="A54" s="14" t="s">
        <v>32</v>
      </c>
      <c r="B54" s="15" t="s">
        <v>36</v>
      </c>
      <c r="C54" s="15" t="s">
        <v>14</v>
      </c>
      <c r="D54" s="15" t="s">
        <v>15</v>
      </c>
      <c r="E54" s="15" t="s">
        <v>91</v>
      </c>
      <c r="F54" s="15" t="s">
        <v>17</v>
      </c>
      <c r="G54" s="15" t="s">
        <v>15</v>
      </c>
      <c r="H54" s="15" t="s">
        <v>15</v>
      </c>
      <c r="I54" s="16">
        <f>I55</f>
        <v>381700</v>
      </c>
    </row>
    <row r="55" spans="1:9" ht="90.75">
      <c r="A55" s="14" t="s">
        <v>27</v>
      </c>
      <c r="B55" s="15" t="s">
        <v>36</v>
      </c>
      <c r="C55" s="15" t="s">
        <v>14</v>
      </c>
      <c r="D55" s="15" t="s">
        <v>15</v>
      </c>
      <c r="E55" s="15" t="s">
        <v>92</v>
      </c>
      <c r="F55" s="15" t="s">
        <v>28</v>
      </c>
      <c r="G55" s="15" t="s">
        <v>13</v>
      </c>
      <c r="H55" s="15" t="s">
        <v>21</v>
      </c>
      <c r="I55" s="16">
        <v>381700</v>
      </c>
    </row>
    <row r="56" spans="1:9" ht="45">
      <c r="A56" s="14" t="s">
        <v>32</v>
      </c>
      <c r="B56" s="15" t="s">
        <v>36</v>
      </c>
      <c r="C56" s="15" t="s">
        <v>14</v>
      </c>
      <c r="D56" s="15" t="s">
        <v>15</v>
      </c>
      <c r="E56" s="15" t="s">
        <v>92</v>
      </c>
      <c r="F56" s="15" t="s">
        <v>17</v>
      </c>
      <c r="G56" s="15" t="s">
        <v>15</v>
      </c>
      <c r="H56" s="15" t="s">
        <v>15</v>
      </c>
      <c r="I56" s="16">
        <f>I57+I58+I59</f>
        <v>1461404.94</v>
      </c>
    </row>
    <row r="57" spans="1:9" ht="90.75">
      <c r="A57" s="14" t="s">
        <v>27</v>
      </c>
      <c r="B57" s="15" t="s">
        <v>36</v>
      </c>
      <c r="C57" s="15" t="s">
        <v>14</v>
      </c>
      <c r="D57" s="15" t="s">
        <v>15</v>
      </c>
      <c r="E57" s="15" t="s">
        <v>92</v>
      </c>
      <c r="F57" s="15" t="s">
        <v>28</v>
      </c>
      <c r="G57" s="15" t="s">
        <v>13</v>
      </c>
      <c r="H57" s="15" t="s">
        <v>20</v>
      </c>
      <c r="I57" s="16">
        <v>1190100</v>
      </c>
    </row>
    <row r="58" spans="1:9" ht="45">
      <c r="A58" s="17" t="s">
        <v>18</v>
      </c>
      <c r="B58" s="15" t="s">
        <v>36</v>
      </c>
      <c r="C58" s="15" t="s">
        <v>14</v>
      </c>
      <c r="D58" s="15" t="s">
        <v>20</v>
      </c>
      <c r="E58" s="15" t="s">
        <v>92</v>
      </c>
      <c r="F58" s="15" t="s">
        <v>19</v>
      </c>
      <c r="G58" s="15" t="s">
        <v>13</v>
      </c>
      <c r="H58" s="15" t="s">
        <v>20</v>
      </c>
      <c r="I58" s="16">
        <v>269304.94</v>
      </c>
    </row>
    <row r="59" spans="1:9" ht="22.5">
      <c r="A59" s="14" t="s">
        <v>24</v>
      </c>
      <c r="B59" s="15" t="s">
        <v>36</v>
      </c>
      <c r="C59" s="15" t="s">
        <v>14</v>
      </c>
      <c r="D59" s="15" t="s">
        <v>20</v>
      </c>
      <c r="E59" s="15" t="s">
        <v>92</v>
      </c>
      <c r="F59" s="15" t="s">
        <v>25</v>
      </c>
      <c r="G59" s="15" t="s">
        <v>13</v>
      </c>
      <c r="H59" s="15" t="s">
        <v>20</v>
      </c>
      <c r="I59" s="16">
        <v>2000</v>
      </c>
    </row>
    <row r="60" spans="1:9" ht="45">
      <c r="A60" s="14" t="s">
        <v>33</v>
      </c>
      <c r="B60" s="15" t="s">
        <v>36</v>
      </c>
      <c r="C60" s="15" t="s">
        <v>14</v>
      </c>
      <c r="D60" s="15" t="s">
        <v>34</v>
      </c>
      <c r="E60" s="15" t="s">
        <v>16</v>
      </c>
      <c r="F60" s="15" t="s">
        <v>17</v>
      </c>
      <c r="G60" s="15" t="s">
        <v>15</v>
      </c>
      <c r="H60" s="15" t="s">
        <v>15</v>
      </c>
      <c r="I60" s="16">
        <f>I61</f>
        <v>5000</v>
      </c>
    </row>
    <row r="61" spans="1:9" ht="45">
      <c r="A61" s="14" t="s">
        <v>32</v>
      </c>
      <c r="B61" s="15" t="s">
        <v>36</v>
      </c>
      <c r="C61" s="15" t="s">
        <v>14</v>
      </c>
      <c r="D61" s="15" t="s">
        <v>34</v>
      </c>
      <c r="E61" s="15" t="s">
        <v>93</v>
      </c>
      <c r="F61" s="15" t="s">
        <v>17</v>
      </c>
      <c r="G61" s="15" t="s">
        <v>15</v>
      </c>
      <c r="H61" s="15" t="s">
        <v>15</v>
      </c>
      <c r="I61" s="19">
        <f>I62</f>
        <v>5000</v>
      </c>
    </row>
    <row r="62" spans="1:9" ht="22.5">
      <c r="A62" s="14" t="s">
        <v>24</v>
      </c>
      <c r="B62" s="15" t="s">
        <v>36</v>
      </c>
      <c r="C62" s="15" t="s">
        <v>14</v>
      </c>
      <c r="D62" s="15" t="s">
        <v>34</v>
      </c>
      <c r="E62" s="15" t="s">
        <v>93</v>
      </c>
      <c r="F62" s="15" t="s">
        <v>25</v>
      </c>
      <c r="G62" s="15" t="s">
        <v>13</v>
      </c>
      <c r="H62" s="15" t="s">
        <v>20</v>
      </c>
      <c r="I62" s="19">
        <v>5000</v>
      </c>
    </row>
    <row r="63" spans="1:9" ht="22.5">
      <c r="A63" s="12" t="s">
        <v>113</v>
      </c>
      <c r="B63" s="20" t="s">
        <v>36</v>
      </c>
      <c r="C63" s="20" t="s">
        <v>14</v>
      </c>
      <c r="D63" s="20" t="s">
        <v>15</v>
      </c>
      <c r="E63" s="20" t="s">
        <v>16</v>
      </c>
      <c r="F63" s="20" t="s">
        <v>17</v>
      </c>
      <c r="G63" s="20" t="s">
        <v>15</v>
      </c>
      <c r="H63" s="20" t="s">
        <v>15</v>
      </c>
      <c r="I63" s="11">
        <f>I64</f>
        <v>400000</v>
      </c>
    </row>
    <row r="64" spans="1:9" ht="45">
      <c r="A64" s="17" t="s">
        <v>18</v>
      </c>
      <c r="B64" s="15" t="s">
        <v>36</v>
      </c>
      <c r="C64" s="15" t="s">
        <v>14</v>
      </c>
      <c r="D64" s="15" t="s">
        <v>15</v>
      </c>
      <c r="E64" s="15" t="s">
        <v>107</v>
      </c>
      <c r="F64" s="15" t="s">
        <v>19</v>
      </c>
      <c r="G64" s="15" t="s">
        <v>56</v>
      </c>
      <c r="H64" s="15" t="s">
        <v>21</v>
      </c>
      <c r="I64" s="19">
        <v>400000</v>
      </c>
    </row>
  </sheetData>
  <sheetProtection selectLockedCells="1" selectUnlockedCells="1"/>
  <autoFilter ref="A8:I62"/>
  <mergeCells count="9">
    <mergeCell ref="A1:I1"/>
    <mergeCell ref="A3:I3"/>
    <mergeCell ref="A6:A8"/>
    <mergeCell ref="B6:H6"/>
    <mergeCell ref="I6:I8"/>
    <mergeCell ref="B7:E7"/>
    <mergeCell ref="F7:F8"/>
    <mergeCell ref="G7:G8"/>
    <mergeCell ref="H7:H8"/>
  </mergeCells>
  <printOptions/>
  <pageMargins left="0.9840277777777777" right="0.31527777777777777" top="0.49027777777777776" bottom="0.3701388888888889" header="0.5118055555555555" footer="0.5118055555555555"/>
  <pageSetup fitToHeight="21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="85" zoomScaleNormal="85" zoomScaleSheetLayoutView="85" zoomScalePageLayoutView="0" workbookViewId="0" topLeftCell="A76">
      <selection activeCell="A1" sqref="A1:J1"/>
    </sheetView>
  </sheetViews>
  <sheetFormatPr defaultColWidth="9.00390625" defaultRowHeight="12.75"/>
  <cols>
    <col min="1" max="1" width="91.625" style="22" customWidth="1"/>
    <col min="2" max="2" width="8.125" style="23" customWidth="1"/>
    <col min="3" max="3" width="8.375" style="23" customWidth="1"/>
    <col min="4" max="4" width="7.625" style="23" customWidth="1"/>
    <col min="5" max="5" width="8.375" style="23" customWidth="1"/>
    <col min="6" max="6" width="8.00390625" style="23" customWidth="1"/>
    <col min="7" max="7" width="7.625" style="23" customWidth="1"/>
    <col min="8" max="8" width="11.875" style="23" customWidth="1"/>
    <col min="9" max="9" width="9.875" style="23" customWidth="1"/>
    <col min="10" max="10" width="24.375" style="23" customWidth="1"/>
    <col min="11" max="11" width="28.50390625" style="24" customWidth="1"/>
    <col min="12" max="16384" width="9.125" style="24" customWidth="1"/>
  </cols>
  <sheetData>
    <row r="1" spans="1:10" ht="210" customHeight="1">
      <c r="A1" s="71" t="s">
        <v>127</v>
      </c>
      <c r="B1" s="71"/>
      <c r="C1" s="71"/>
      <c r="D1" s="71"/>
      <c r="E1" s="71"/>
      <c r="F1" s="71"/>
      <c r="G1" s="71"/>
      <c r="H1" s="71"/>
      <c r="I1" s="71"/>
      <c r="J1" s="71"/>
    </row>
    <row r="2" ht="9.75" customHeight="1">
      <c r="A2" s="25"/>
    </row>
    <row r="3" spans="1:10" ht="60" customHeight="1">
      <c r="A3" s="72" t="s">
        <v>46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0.75" customHeigh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19.5" customHeight="1">
      <c r="A5" s="27"/>
      <c r="B5" s="28"/>
      <c r="C5" s="28"/>
      <c r="D5" s="28"/>
      <c r="E5" s="28"/>
      <c r="F5" s="28"/>
      <c r="G5" s="28"/>
      <c r="H5" s="28"/>
      <c r="I5" s="28"/>
      <c r="J5" s="29" t="s">
        <v>0</v>
      </c>
    </row>
    <row r="6" spans="1:10" ht="28.5" customHeight="1">
      <c r="A6" s="67" t="s">
        <v>1</v>
      </c>
      <c r="B6" s="73" t="s">
        <v>2</v>
      </c>
      <c r="C6" s="73"/>
      <c r="D6" s="73"/>
      <c r="E6" s="73"/>
      <c r="F6" s="73"/>
      <c r="G6" s="73"/>
      <c r="H6" s="73"/>
      <c r="I6" s="73"/>
      <c r="J6" s="74" t="s">
        <v>3</v>
      </c>
    </row>
    <row r="7" spans="1:10" ht="28.5" customHeight="1">
      <c r="A7" s="67"/>
      <c r="B7" s="75" t="s">
        <v>38</v>
      </c>
      <c r="C7" s="76" t="s">
        <v>6</v>
      </c>
      <c r="D7" s="76" t="s">
        <v>7</v>
      </c>
      <c r="E7" s="69" t="s">
        <v>4</v>
      </c>
      <c r="F7" s="69"/>
      <c r="G7" s="69"/>
      <c r="H7" s="69"/>
      <c r="I7" s="76" t="s">
        <v>5</v>
      </c>
      <c r="J7" s="74"/>
    </row>
    <row r="8" spans="1:10" ht="151.5" customHeight="1">
      <c r="A8" s="67"/>
      <c r="B8" s="75"/>
      <c r="C8" s="76"/>
      <c r="D8" s="76"/>
      <c r="E8" s="8" t="s">
        <v>8</v>
      </c>
      <c r="F8" s="8" t="s">
        <v>9</v>
      </c>
      <c r="G8" s="8" t="s">
        <v>10</v>
      </c>
      <c r="H8" s="8" t="s">
        <v>11</v>
      </c>
      <c r="I8" s="76"/>
      <c r="J8" s="74"/>
    </row>
    <row r="9" spans="1:10" s="32" customFormat="1" ht="27">
      <c r="A9" s="9" t="s">
        <v>12</v>
      </c>
      <c r="B9" s="30"/>
      <c r="C9" s="10"/>
      <c r="D9" s="10"/>
      <c r="E9" s="10"/>
      <c r="F9" s="10"/>
      <c r="G9" s="10"/>
      <c r="H9" s="10"/>
      <c r="I9" s="10"/>
      <c r="J9" s="31">
        <f>J10</f>
        <v>10672440.48</v>
      </c>
    </row>
    <row r="10" spans="1:10" s="32" customFormat="1" ht="27">
      <c r="A10" s="12" t="s">
        <v>47</v>
      </c>
      <c r="B10" s="35">
        <v>801</v>
      </c>
      <c r="C10" s="10"/>
      <c r="D10" s="10"/>
      <c r="E10" s="10"/>
      <c r="F10" s="10"/>
      <c r="G10" s="10"/>
      <c r="H10" s="10"/>
      <c r="I10" s="10"/>
      <c r="J10" s="31">
        <f>J11+J32+J39+J73+J49+J57+J81</f>
        <v>10672440.48</v>
      </c>
    </row>
    <row r="11" spans="1:10" s="34" customFormat="1" ht="27.75">
      <c r="A11" s="33" t="s">
        <v>39</v>
      </c>
      <c r="B11" s="35">
        <v>801</v>
      </c>
      <c r="C11" s="20" t="s">
        <v>13</v>
      </c>
      <c r="D11" s="20" t="s">
        <v>15</v>
      </c>
      <c r="E11" s="20" t="s">
        <v>15</v>
      </c>
      <c r="F11" s="20" t="s">
        <v>14</v>
      </c>
      <c r="G11" s="20" t="s">
        <v>15</v>
      </c>
      <c r="H11" s="20" t="s">
        <v>16</v>
      </c>
      <c r="I11" s="20" t="s">
        <v>17</v>
      </c>
      <c r="J11" s="11">
        <f>J12+J17+J22</f>
        <v>2441691.94</v>
      </c>
    </row>
    <row r="12" spans="1:10" s="32" customFormat="1" ht="45">
      <c r="A12" s="14" t="s">
        <v>40</v>
      </c>
      <c r="B12" s="35">
        <v>801</v>
      </c>
      <c r="C12" s="15" t="s">
        <v>13</v>
      </c>
      <c r="D12" s="15" t="s">
        <v>23</v>
      </c>
      <c r="E12" s="15" t="s">
        <v>15</v>
      </c>
      <c r="F12" s="15" t="s">
        <v>14</v>
      </c>
      <c r="G12" s="15" t="s">
        <v>15</v>
      </c>
      <c r="H12" s="15" t="s">
        <v>16</v>
      </c>
      <c r="I12" s="15" t="s">
        <v>17</v>
      </c>
      <c r="J12" s="16">
        <f>J13</f>
        <v>593587</v>
      </c>
    </row>
    <row r="13" spans="1:10" s="32" customFormat="1" ht="27">
      <c r="A13" s="14" t="s">
        <v>35</v>
      </c>
      <c r="B13" s="35">
        <v>801</v>
      </c>
      <c r="C13" s="15" t="s">
        <v>13</v>
      </c>
      <c r="D13" s="15" t="s">
        <v>23</v>
      </c>
      <c r="E13" s="15" t="s">
        <v>36</v>
      </c>
      <c r="F13" s="15" t="s">
        <v>14</v>
      </c>
      <c r="G13" s="15" t="s">
        <v>15</v>
      </c>
      <c r="H13" s="15" t="s">
        <v>16</v>
      </c>
      <c r="I13" s="15" t="s">
        <v>17</v>
      </c>
      <c r="J13" s="16">
        <f>J14</f>
        <v>593587</v>
      </c>
    </row>
    <row r="14" spans="1:10" s="32" customFormat="1" ht="27">
      <c r="A14" s="14" t="s">
        <v>31</v>
      </c>
      <c r="B14" s="35">
        <v>801</v>
      </c>
      <c r="C14" s="15" t="s">
        <v>13</v>
      </c>
      <c r="D14" s="15" t="s">
        <v>23</v>
      </c>
      <c r="E14" s="15" t="s">
        <v>36</v>
      </c>
      <c r="F14" s="15" t="s">
        <v>14</v>
      </c>
      <c r="G14" s="15" t="s">
        <v>15</v>
      </c>
      <c r="H14" s="15" t="s">
        <v>91</v>
      </c>
      <c r="I14" s="15" t="s">
        <v>17</v>
      </c>
      <c r="J14" s="16">
        <f>J15</f>
        <v>593587</v>
      </c>
    </row>
    <row r="15" spans="1:10" s="32" customFormat="1" ht="27">
      <c r="A15" s="14" t="s">
        <v>37</v>
      </c>
      <c r="B15" s="35">
        <v>801</v>
      </c>
      <c r="C15" s="15" t="s">
        <v>13</v>
      </c>
      <c r="D15" s="15" t="s">
        <v>23</v>
      </c>
      <c r="E15" s="15" t="s">
        <v>36</v>
      </c>
      <c r="F15" s="15" t="s">
        <v>14</v>
      </c>
      <c r="G15" s="15" t="s">
        <v>15</v>
      </c>
      <c r="H15" s="15" t="s">
        <v>91</v>
      </c>
      <c r="I15" s="15" t="s">
        <v>17</v>
      </c>
      <c r="J15" s="16">
        <f>J16</f>
        <v>593587</v>
      </c>
    </row>
    <row r="16" spans="1:10" s="32" customFormat="1" ht="94.5" customHeight="1">
      <c r="A16" s="14" t="s">
        <v>27</v>
      </c>
      <c r="B16" s="35">
        <v>801</v>
      </c>
      <c r="C16" s="15" t="s">
        <v>13</v>
      </c>
      <c r="D16" s="15" t="s">
        <v>23</v>
      </c>
      <c r="E16" s="15" t="s">
        <v>36</v>
      </c>
      <c r="F16" s="15" t="s">
        <v>14</v>
      </c>
      <c r="G16" s="15" t="s">
        <v>15</v>
      </c>
      <c r="H16" s="15" t="s">
        <v>91</v>
      </c>
      <c r="I16" s="15" t="s">
        <v>28</v>
      </c>
      <c r="J16" s="16">
        <f>'Приложение 1'!I53</f>
        <v>593587</v>
      </c>
    </row>
    <row r="17" spans="1:10" s="32" customFormat="1" ht="68.25">
      <c r="A17" s="14" t="s">
        <v>44</v>
      </c>
      <c r="B17" s="35">
        <v>801</v>
      </c>
      <c r="C17" s="15" t="s">
        <v>13</v>
      </c>
      <c r="D17" s="15" t="s">
        <v>21</v>
      </c>
      <c r="E17" s="15" t="s">
        <v>15</v>
      </c>
      <c r="F17" s="15" t="s">
        <v>14</v>
      </c>
      <c r="G17" s="15" t="s">
        <v>15</v>
      </c>
      <c r="H17" s="15" t="s">
        <v>16</v>
      </c>
      <c r="I17" s="15" t="s">
        <v>17</v>
      </c>
      <c r="J17" s="16">
        <f>J18</f>
        <v>381700</v>
      </c>
    </row>
    <row r="18" spans="1:10" s="32" customFormat="1" ht="27">
      <c r="A18" s="14" t="s">
        <v>35</v>
      </c>
      <c r="B18" s="35">
        <v>801</v>
      </c>
      <c r="C18" s="15" t="s">
        <v>13</v>
      </c>
      <c r="D18" s="15" t="s">
        <v>21</v>
      </c>
      <c r="E18" s="15" t="s">
        <v>36</v>
      </c>
      <c r="F18" s="15" t="s">
        <v>14</v>
      </c>
      <c r="G18" s="15" t="s">
        <v>15</v>
      </c>
      <c r="H18" s="15" t="s">
        <v>16</v>
      </c>
      <c r="I18" s="15" t="s">
        <v>17</v>
      </c>
      <c r="J18" s="16">
        <f>J19</f>
        <v>381700</v>
      </c>
    </row>
    <row r="19" spans="1:10" s="32" customFormat="1" ht="27">
      <c r="A19" s="14" t="s">
        <v>31</v>
      </c>
      <c r="B19" s="35">
        <v>801</v>
      </c>
      <c r="C19" s="15" t="s">
        <v>13</v>
      </c>
      <c r="D19" s="15" t="s">
        <v>21</v>
      </c>
      <c r="E19" s="15" t="s">
        <v>36</v>
      </c>
      <c r="F19" s="15" t="s">
        <v>14</v>
      </c>
      <c r="G19" s="15" t="s">
        <v>15</v>
      </c>
      <c r="H19" s="15" t="s">
        <v>16</v>
      </c>
      <c r="I19" s="15" t="s">
        <v>17</v>
      </c>
      <c r="J19" s="16">
        <f>J20</f>
        <v>381700</v>
      </c>
    </row>
    <row r="20" spans="1:10" s="32" customFormat="1" ht="45">
      <c r="A20" s="14" t="s">
        <v>32</v>
      </c>
      <c r="B20" s="35">
        <v>801</v>
      </c>
      <c r="C20" s="15" t="s">
        <v>13</v>
      </c>
      <c r="D20" s="15" t="s">
        <v>21</v>
      </c>
      <c r="E20" s="15" t="s">
        <v>36</v>
      </c>
      <c r="F20" s="15" t="s">
        <v>14</v>
      </c>
      <c r="G20" s="15" t="s">
        <v>15</v>
      </c>
      <c r="H20" s="15" t="s">
        <v>92</v>
      </c>
      <c r="I20" s="15" t="s">
        <v>17</v>
      </c>
      <c r="J20" s="16">
        <f>J21</f>
        <v>381700</v>
      </c>
    </row>
    <row r="21" spans="1:10" s="32" customFormat="1" ht="94.5" customHeight="1">
      <c r="A21" s="14" t="s">
        <v>27</v>
      </c>
      <c r="B21" s="35">
        <v>801</v>
      </c>
      <c r="C21" s="15" t="s">
        <v>13</v>
      </c>
      <c r="D21" s="15" t="s">
        <v>21</v>
      </c>
      <c r="E21" s="15" t="s">
        <v>36</v>
      </c>
      <c r="F21" s="15" t="s">
        <v>14</v>
      </c>
      <c r="G21" s="15" t="s">
        <v>15</v>
      </c>
      <c r="H21" s="15" t="s">
        <v>92</v>
      </c>
      <c r="I21" s="15" t="s">
        <v>28</v>
      </c>
      <c r="J21" s="16">
        <f>'Приложение 1'!I55</f>
        <v>381700</v>
      </c>
    </row>
    <row r="22" spans="1:11" s="32" customFormat="1" ht="72.75" customHeight="1">
      <c r="A22" s="14" t="s">
        <v>41</v>
      </c>
      <c r="B22" s="35">
        <v>801</v>
      </c>
      <c r="C22" s="15" t="s">
        <v>13</v>
      </c>
      <c r="D22" s="15" t="s">
        <v>20</v>
      </c>
      <c r="E22" s="15" t="s">
        <v>15</v>
      </c>
      <c r="F22" s="15" t="s">
        <v>14</v>
      </c>
      <c r="G22" s="15" t="s">
        <v>15</v>
      </c>
      <c r="H22" s="15" t="s">
        <v>16</v>
      </c>
      <c r="I22" s="15" t="s">
        <v>17</v>
      </c>
      <c r="J22" s="16">
        <f>J23</f>
        <v>1466404.94</v>
      </c>
      <c r="K22" s="36"/>
    </row>
    <row r="23" spans="1:10" s="32" customFormat="1" ht="27">
      <c r="A23" s="14" t="s">
        <v>35</v>
      </c>
      <c r="B23" s="35">
        <v>801</v>
      </c>
      <c r="C23" s="15" t="s">
        <v>13</v>
      </c>
      <c r="D23" s="15" t="s">
        <v>20</v>
      </c>
      <c r="E23" s="15" t="s">
        <v>36</v>
      </c>
      <c r="F23" s="15" t="s">
        <v>14</v>
      </c>
      <c r="G23" s="15" t="s">
        <v>15</v>
      </c>
      <c r="H23" s="15" t="s">
        <v>16</v>
      </c>
      <c r="I23" s="15" t="s">
        <v>17</v>
      </c>
      <c r="J23" s="16">
        <f>J24</f>
        <v>1466404.94</v>
      </c>
    </row>
    <row r="24" spans="1:10" s="32" customFormat="1" ht="27">
      <c r="A24" s="14" t="s">
        <v>31</v>
      </c>
      <c r="B24" s="35">
        <v>801</v>
      </c>
      <c r="C24" s="15" t="s">
        <v>13</v>
      </c>
      <c r="D24" s="15" t="s">
        <v>20</v>
      </c>
      <c r="E24" s="15" t="s">
        <v>36</v>
      </c>
      <c r="F24" s="15" t="s">
        <v>14</v>
      </c>
      <c r="G24" s="15" t="s">
        <v>15</v>
      </c>
      <c r="H24" s="15" t="s">
        <v>16</v>
      </c>
      <c r="I24" s="15" t="s">
        <v>17</v>
      </c>
      <c r="J24" s="16">
        <f>J25</f>
        <v>1466404.94</v>
      </c>
    </row>
    <row r="25" spans="1:10" s="32" customFormat="1" ht="45">
      <c r="A25" s="14" t="s">
        <v>32</v>
      </c>
      <c r="B25" s="35">
        <v>801</v>
      </c>
      <c r="C25" s="15" t="s">
        <v>13</v>
      </c>
      <c r="D25" s="15" t="s">
        <v>20</v>
      </c>
      <c r="E25" s="15" t="s">
        <v>36</v>
      </c>
      <c r="F25" s="15" t="s">
        <v>14</v>
      </c>
      <c r="G25" s="15" t="s">
        <v>15</v>
      </c>
      <c r="H25" s="15" t="s">
        <v>92</v>
      </c>
      <c r="I25" s="15" t="s">
        <v>17</v>
      </c>
      <c r="J25" s="16">
        <f>J26+J27+J28+J29</f>
        <v>1466404.94</v>
      </c>
    </row>
    <row r="26" spans="1:10" s="32" customFormat="1" ht="95.25" customHeight="1">
      <c r="A26" s="14" t="s">
        <v>27</v>
      </c>
      <c r="B26" s="35">
        <v>801</v>
      </c>
      <c r="C26" s="15" t="s">
        <v>13</v>
      </c>
      <c r="D26" s="15" t="s">
        <v>20</v>
      </c>
      <c r="E26" s="15" t="s">
        <v>36</v>
      </c>
      <c r="F26" s="15" t="s">
        <v>14</v>
      </c>
      <c r="G26" s="15" t="s">
        <v>15</v>
      </c>
      <c r="H26" s="15" t="s">
        <v>92</v>
      </c>
      <c r="I26" s="15" t="s">
        <v>28</v>
      </c>
      <c r="J26" s="16">
        <f>'Приложение 1'!I57</f>
        <v>1190100</v>
      </c>
    </row>
    <row r="27" spans="1:10" s="32" customFormat="1" ht="45">
      <c r="A27" s="17" t="s">
        <v>18</v>
      </c>
      <c r="B27" s="35">
        <v>801</v>
      </c>
      <c r="C27" s="15" t="s">
        <v>13</v>
      </c>
      <c r="D27" s="15" t="s">
        <v>20</v>
      </c>
      <c r="E27" s="15" t="s">
        <v>36</v>
      </c>
      <c r="F27" s="15" t="s">
        <v>14</v>
      </c>
      <c r="G27" s="15" t="s">
        <v>15</v>
      </c>
      <c r="H27" s="15" t="s">
        <v>92</v>
      </c>
      <c r="I27" s="15" t="s">
        <v>19</v>
      </c>
      <c r="J27" s="16">
        <f>'Приложение 1'!I58</f>
        <v>269304.94</v>
      </c>
    </row>
    <row r="28" spans="1:10" s="32" customFormat="1" ht="27">
      <c r="A28" s="14" t="s">
        <v>24</v>
      </c>
      <c r="B28" s="35">
        <v>801</v>
      </c>
      <c r="C28" s="15" t="s">
        <v>13</v>
      </c>
      <c r="D28" s="15" t="s">
        <v>20</v>
      </c>
      <c r="E28" s="15" t="s">
        <v>36</v>
      </c>
      <c r="F28" s="15" t="s">
        <v>14</v>
      </c>
      <c r="G28" s="15" t="s">
        <v>15</v>
      </c>
      <c r="H28" s="15" t="s">
        <v>92</v>
      </c>
      <c r="I28" s="15" t="s">
        <v>25</v>
      </c>
      <c r="J28" s="16">
        <f>'Приложение 1'!I59</f>
        <v>2000</v>
      </c>
    </row>
    <row r="29" spans="1:10" s="32" customFormat="1" ht="45">
      <c r="A29" s="14" t="s">
        <v>33</v>
      </c>
      <c r="B29" s="35">
        <v>801</v>
      </c>
      <c r="C29" s="15" t="s">
        <v>13</v>
      </c>
      <c r="D29" s="15" t="s">
        <v>20</v>
      </c>
      <c r="E29" s="15" t="s">
        <v>36</v>
      </c>
      <c r="F29" s="15" t="s">
        <v>14</v>
      </c>
      <c r="G29" s="15" t="s">
        <v>15</v>
      </c>
      <c r="H29" s="15" t="s">
        <v>16</v>
      </c>
      <c r="I29" s="15" t="s">
        <v>17</v>
      </c>
      <c r="J29" s="16">
        <f>J30</f>
        <v>5000</v>
      </c>
    </row>
    <row r="30" spans="1:10" s="32" customFormat="1" ht="45">
      <c r="A30" s="14" t="s">
        <v>32</v>
      </c>
      <c r="B30" s="35">
        <v>801</v>
      </c>
      <c r="C30" s="15" t="s">
        <v>13</v>
      </c>
      <c r="D30" s="15" t="s">
        <v>20</v>
      </c>
      <c r="E30" s="15" t="s">
        <v>36</v>
      </c>
      <c r="F30" s="15" t="s">
        <v>14</v>
      </c>
      <c r="G30" s="15" t="s">
        <v>15</v>
      </c>
      <c r="H30" s="15" t="s">
        <v>93</v>
      </c>
      <c r="I30" s="15" t="s">
        <v>17</v>
      </c>
      <c r="J30" s="16">
        <f>J31</f>
        <v>5000</v>
      </c>
    </row>
    <row r="31" spans="1:10" s="32" customFormat="1" ht="27">
      <c r="A31" s="14" t="s">
        <v>24</v>
      </c>
      <c r="B31" s="35">
        <v>801</v>
      </c>
      <c r="C31" s="15" t="s">
        <v>13</v>
      </c>
      <c r="D31" s="15" t="s">
        <v>20</v>
      </c>
      <c r="E31" s="15" t="s">
        <v>36</v>
      </c>
      <c r="F31" s="15" t="s">
        <v>14</v>
      </c>
      <c r="G31" s="15" t="s">
        <v>15</v>
      </c>
      <c r="H31" s="15" t="s">
        <v>93</v>
      </c>
      <c r="I31" s="15" t="s">
        <v>25</v>
      </c>
      <c r="J31" s="16">
        <f>'Приложение 1'!I62</f>
        <v>5000</v>
      </c>
    </row>
    <row r="32" spans="1:10" s="34" customFormat="1" ht="27.75">
      <c r="A32" s="62" t="s">
        <v>42</v>
      </c>
      <c r="B32" s="35">
        <v>801</v>
      </c>
      <c r="C32" s="20" t="s">
        <v>23</v>
      </c>
      <c r="D32" s="20" t="s">
        <v>15</v>
      </c>
      <c r="E32" s="20" t="s">
        <v>15</v>
      </c>
      <c r="F32" s="20" t="s">
        <v>14</v>
      </c>
      <c r="G32" s="20" t="s">
        <v>15</v>
      </c>
      <c r="H32" s="20" t="s">
        <v>16</v>
      </c>
      <c r="I32" s="20" t="s">
        <v>17</v>
      </c>
      <c r="J32" s="11">
        <f>J33</f>
        <v>115000</v>
      </c>
    </row>
    <row r="33" spans="1:10" s="32" customFormat="1" ht="27">
      <c r="A33" s="14" t="s">
        <v>43</v>
      </c>
      <c r="B33" s="35">
        <v>801</v>
      </c>
      <c r="C33" s="15" t="s">
        <v>23</v>
      </c>
      <c r="D33" s="15" t="s">
        <v>21</v>
      </c>
      <c r="E33" s="15" t="s">
        <v>15</v>
      </c>
      <c r="F33" s="15" t="s">
        <v>14</v>
      </c>
      <c r="G33" s="15" t="s">
        <v>15</v>
      </c>
      <c r="H33" s="15" t="s">
        <v>16</v>
      </c>
      <c r="I33" s="15" t="s">
        <v>17</v>
      </c>
      <c r="J33" s="16">
        <f>J34</f>
        <v>115000</v>
      </c>
    </row>
    <row r="34" spans="1:10" s="32" customFormat="1" ht="68.25">
      <c r="A34" s="14" t="s">
        <v>45</v>
      </c>
      <c r="B34" s="35">
        <v>801</v>
      </c>
      <c r="C34" s="15" t="s">
        <v>23</v>
      </c>
      <c r="D34" s="15" t="s">
        <v>21</v>
      </c>
      <c r="E34" s="15" t="s">
        <v>22</v>
      </c>
      <c r="F34" s="15" t="s">
        <v>14</v>
      </c>
      <c r="G34" s="15" t="s">
        <v>15</v>
      </c>
      <c r="H34" s="15" t="s">
        <v>16</v>
      </c>
      <c r="I34" s="15" t="s">
        <v>17</v>
      </c>
      <c r="J34" s="16">
        <f>J35</f>
        <v>115000</v>
      </c>
    </row>
    <row r="35" spans="1:10" s="32" customFormat="1" ht="159">
      <c r="A35" s="14" t="s">
        <v>26</v>
      </c>
      <c r="B35" s="35">
        <v>801</v>
      </c>
      <c r="C35" s="15" t="s">
        <v>23</v>
      </c>
      <c r="D35" s="15" t="s">
        <v>21</v>
      </c>
      <c r="E35" s="15" t="s">
        <v>22</v>
      </c>
      <c r="F35" s="15" t="s">
        <v>14</v>
      </c>
      <c r="G35" s="15" t="s">
        <v>15</v>
      </c>
      <c r="H35" s="15" t="s">
        <v>16</v>
      </c>
      <c r="I35" s="15" t="s">
        <v>17</v>
      </c>
      <c r="J35" s="16">
        <f>J36</f>
        <v>115000</v>
      </c>
    </row>
    <row r="36" spans="1:10" s="32" customFormat="1" ht="45">
      <c r="A36" s="14" t="s">
        <v>29</v>
      </c>
      <c r="B36" s="35">
        <v>801</v>
      </c>
      <c r="C36" s="15" t="s">
        <v>23</v>
      </c>
      <c r="D36" s="15" t="s">
        <v>21</v>
      </c>
      <c r="E36" s="15" t="s">
        <v>22</v>
      </c>
      <c r="F36" s="15" t="s">
        <v>14</v>
      </c>
      <c r="G36" s="15" t="s">
        <v>15</v>
      </c>
      <c r="H36" s="15" t="s">
        <v>30</v>
      </c>
      <c r="I36" s="15" t="s">
        <v>17</v>
      </c>
      <c r="J36" s="16">
        <f>J37+J38</f>
        <v>115000</v>
      </c>
    </row>
    <row r="37" spans="1:10" s="32" customFormat="1" ht="95.25" customHeight="1">
      <c r="A37" s="14" t="s">
        <v>27</v>
      </c>
      <c r="B37" s="35">
        <v>801</v>
      </c>
      <c r="C37" s="15" t="s">
        <v>23</v>
      </c>
      <c r="D37" s="15" t="s">
        <v>21</v>
      </c>
      <c r="E37" s="15" t="s">
        <v>22</v>
      </c>
      <c r="F37" s="15" t="s">
        <v>14</v>
      </c>
      <c r="G37" s="15" t="s">
        <v>15</v>
      </c>
      <c r="H37" s="15" t="s">
        <v>30</v>
      </c>
      <c r="I37" s="15" t="s">
        <v>28</v>
      </c>
      <c r="J37" s="16">
        <f>'Приложение 1'!I23</f>
        <v>101600</v>
      </c>
    </row>
    <row r="38" spans="1:10" s="32" customFormat="1" ht="45">
      <c r="A38" s="17" t="s">
        <v>18</v>
      </c>
      <c r="B38" s="35">
        <v>801</v>
      </c>
      <c r="C38" s="15" t="s">
        <v>23</v>
      </c>
      <c r="D38" s="15" t="s">
        <v>21</v>
      </c>
      <c r="E38" s="15" t="s">
        <v>22</v>
      </c>
      <c r="F38" s="15" t="s">
        <v>14</v>
      </c>
      <c r="G38" s="15" t="s">
        <v>15</v>
      </c>
      <c r="H38" s="15" t="s">
        <v>30</v>
      </c>
      <c r="I38" s="15" t="s">
        <v>19</v>
      </c>
      <c r="J38" s="16">
        <f>'Приложение 1'!I24</f>
        <v>13400</v>
      </c>
    </row>
    <row r="39" spans="1:10" s="34" customFormat="1" ht="45">
      <c r="A39" s="12" t="s">
        <v>65</v>
      </c>
      <c r="B39" s="30">
        <v>801</v>
      </c>
      <c r="C39" s="20" t="s">
        <v>21</v>
      </c>
      <c r="D39" s="20" t="s">
        <v>15</v>
      </c>
      <c r="E39" s="20" t="s">
        <v>15</v>
      </c>
      <c r="F39" s="20" t="s">
        <v>14</v>
      </c>
      <c r="G39" s="20" t="s">
        <v>15</v>
      </c>
      <c r="H39" s="20" t="s">
        <v>16</v>
      </c>
      <c r="I39" s="20" t="s">
        <v>17</v>
      </c>
      <c r="J39" s="11">
        <f>J40</f>
        <v>583347.77</v>
      </c>
    </row>
    <row r="40" spans="1:10" s="32" customFormat="1" ht="45">
      <c r="A40" s="14" t="s">
        <v>66</v>
      </c>
      <c r="B40" s="35">
        <v>801</v>
      </c>
      <c r="C40" s="15" t="s">
        <v>21</v>
      </c>
      <c r="D40" s="15" t="s">
        <v>61</v>
      </c>
      <c r="E40" s="15" t="s">
        <v>15</v>
      </c>
      <c r="F40" s="15" t="s">
        <v>14</v>
      </c>
      <c r="G40" s="15" t="s">
        <v>15</v>
      </c>
      <c r="H40" s="15" t="s">
        <v>16</v>
      </c>
      <c r="I40" s="15" t="s">
        <v>17</v>
      </c>
      <c r="J40" s="16">
        <f>J41+J45</f>
        <v>583347.77</v>
      </c>
    </row>
    <row r="41" spans="1:10" s="32" customFormat="1" ht="90.75">
      <c r="A41" s="14" t="s">
        <v>57</v>
      </c>
      <c r="B41" s="35">
        <v>801</v>
      </c>
      <c r="C41" s="15" t="s">
        <v>21</v>
      </c>
      <c r="D41" s="15" t="s">
        <v>61</v>
      </c>
      <c r="E41" s="15" t="s">
        <v>58</v>
      </c>
      <c r="F41" s="15" t="s">
        <v>14</v>
      </c>
      <c r="G41" s="15" t="s">
        <v>15</v>
      </c>
      <c r="H41" s="15" t="s">
        <v>16</v>
      </c>
      <c r="I41" s="15" t="s">
        <v>17</v>
      </c>
      <c r="J41" s="16">
        <f>J42</f>
        <v>58354.5</v>
      </c>
    </row>
    <row r="42" spans="1:10" s="32" customFormat="1" ht="27">
      <c r="A42" s="14" t="s">
        <v>52</v>
      </c>
      <c r="B42" s="35">
        <v>801</v>
      </c>
      <c r="C42" s="15" t="s">
        <v>21</v>
      </c>
      <c r="D42" s="15" t="s">
        <v>61</v>
      </c>
      <c r="E42" s="15" t="s">
        <v>58</v>
      </c>
      <c r="F42" s="15" t="s">
        <v>14</v>
      </c>
      <c r="G42" s="15" t="s">
        <v>15</v>
      </c>
      <c r="H42" s="15" t="s">
        <v>16</v>
      </c>
      <c r="I42" s="15" t="s">
        <v>17</v>
      </c>
      <c r="J42" s="16">
        <f>J43</f>
        <v>58354.5</v>
      </c>
    </row>
    <row r="43" spans="1:10" s="32" customFormat="1" ht="45">
      <c r="A43" s="14" t="s">
        <v>59</v>
      </c>
      <c r="B43" s="35">
        <v>801</v>
      </c>
      <c r="C43" s="15" t="s">
        <v>21</v>
      </c>
      <c r="D43" s="15" t="s">
        <v>61</v>
      </c>
      <c r="E43" s="15" t="s">
        <v>58</v>
      </c>
      <c r="F43" s="15" t="s">
        <v>14</v>
      </c>
      <c r="G43" s="15" t="s">
        <v>15</v>
      </c>
      <c r="H43" s="15" t="s">
        <v>60</v>
      </c>
      <c r="I43" s="15" t="s">
        <v>17</v>
      </c>
      <c r="J43" s="16">
        <f>J44+J93</f>
        <v>58354.5</v>
      </c>
    </row>
    <row r="44" spans="1:10" s="32" customFormat="1" ht="45">
      <c r="A44" s="17" t="s">
        <v>18</v>
      </c>
      <c r="B44" s="35">
        <v>801</v>
      </c>
      <c r="C44" s="15" t="s">
        <v>21</v>
      </c>
      <c r="D44" s="15" t="s">
        <v>61</v>
      </c>
      <c r="E44" s="15" t="s">
        <v>58</v>
      </c>
      <c r="F44" s="15" t="s">
        <v>14</v>
      </c>
      <c r="G44" s="15" t="s">
        <v>15</v>
      </c>
      <c r="H44" s="15" t="s">
        <v>60</v>
      </c>
      <c r="I44" s="15" t="s">
        <v>19</v>
      </c>
      <c r="J44" s="16">
        <f>'Приложение 1'!I38</f>
        <v>58354.5</v>
      </c>
    </row>
    <row r="45" spans="1:10" s="32" customFormat="1" ht="136.5">
      <c r="A45" s="17" t="s">
        <v>62</v>
      </c>
      <c r="B45" s="35">
        <v>801</v>
      </c>
      <c r="C45" s="15" t="s">
        <v>21</v>
      </c>
      <c r="D45" s="15" t="s">
        <v>61</v>
      </c>
      <c r="E45" s="15" t="s">
        <v>63</v>
      </c>
      <c r="F45" s="15" t="s">
        <v>14</v>
      </c>
      <c r="G45" s="15" t="s">
        <v>15</v>
      </c>
      <c r="H45" s="15" t="s">
        <v>16</v>
      </c>
      <c r="I45" s="15" t="s">
        <v>17</v>
      </c>
      <c r="J45" s="16">
        <f>J46</f>
        <v>524993.27</v>
      </c>
    </row>
    <row r="46" spans="1:10" s="34" customFormat="1" ht="27.75">
      <c r="A46" s="17" t="s">
        <v>52</v>
      </c>
      <c r="B46" s="35">
        <v>801</v>
      </c>
      <c r="C46" s="15" t="s">
        <v>21</v>
      </c>
      <c r="D46" s="15" t="s">
        <v>61</v>
      </c>
      <c r="E46" s="15" t="s">
        <v>63</v>
      </c>
      <c r="F46" s="15" t="s">
        <v>14</v>
      </c>
      <c r="G46" s="15" t="s">
        <v>15</v>
      </c>
      <c r="H46" s="15" t="s">
        <v>16</v>
      </c>
      <c r="I46" s="15" t="s">
        <v>17</v>
      </c>
      <c r="J46" s="16">
        <f>J47</f>
        <v>524993.27</v>
      </c>
    </row>
    <row r="47" spans="1:10" s="32" customFormat="1" ht="45">
      <c r="A47" s="17" t="s">
        <v>59</v>
      </c>
      <c r="B47" s="35">
        <v>801</v>
      </c>
      <c r="C47" s="15" t="s">
        <v>21</v>
      </c>
      <c r="D47" s="15" t="s">
        <v>61</v>
      </c>
      <c r="E47" s="15" t="s">
        <v>63</v>
      </c>
      <c r="F47" s="15" t="s">
        <v>14</v>
      </c>
      <c r="G47" s="15" t="s">
        <v>15</v>
      </c>
      <c r="H47" s="15" t="s">
        <v>64</v>
      </c>
      <c r="I47" s="15" t="s">
        <v>17</v>
      </c>
      <c r="J47" s="16">
        <f>J48+J97</f>
        <v>524993.27</v>
      </c>
    </row>
    <row r="48" spans="1:10" s="32" customFormat="1" ht="45">
      <c r="A48" s="17" t="s">
        <v>18</v>
      </c>
      <c r="B48" s="35">
        <v>801</v>
      </c>
      <c r="C48" s="15" t="s">
        <v>21</v>
      </c>
      <c r="D48" s="15" t="s">
        <v>61</v>
      </c>
      <c r="E48" s="15" t="s">
        <v>58</v>
      </c>
      <c r="F48" s="15" t="s">
        <v>14</v>
      </c>
      <c r="G48" s="15" t="s">
        <v>15</v>
      </c>
      <c r="H48" s="15" t="s">
        <v>64</v>
      </c>
      <c r="I48" s="15" t="s">
        <v>19</v>
      </c>
      <c r="J48" s="16">
        <f>'Приложение 1'!I45</f>
        <v>524993.27</v>
      </c>
    </row>
    <row r="49" spans="1:10" s="32" customFormat="1" ht="27">
      <c r="A49" s="12" t="s">
        <v>89</v>
      </c>
      <c r="B49" s="30">
        <v>801</v>
      </c>
      <c r="C49" s="20" t="s">
        <v>20</v>
      </c>
      <c r="D49" s="20" t="s">
        <v>15</v>
      </c>
      <c r="E49" s="20" t="s">
        <v>15</v>
      </c>
      <c r="F49" s="20" t="s">
        <v>14</v>
      </c>
      <c r="G49" s="20" t="s">
        <v>15</v>
      </c>
      <c r="H49" s="20" t="s">
        <v>16</v>
      </c>
      <c r="I49" s="20" t="s">
        <v>17</v>
      </c>
      <c r="J49" s="11">
        <f>J50</f>
        <v>428313.02</v>
      </c>
    </row>
    <row r="50" spans="1:10" s="32" customFormat="1" ht="27">
      <c r="A50" s="14" t="s">
        <v>90</v>
      </c>
      <c r="B50" s="35">
        <v>801</v>
      </c>
      <c r="C50" s="15" t="s">
        <v>20</v>
      </c>
      <c r="D50" s="15" t="s">
        <v>61</v>
      </c>
      <c r="E50" s="15" t="s">
        <v>15</v>
      </c>
      <c r="F50" s="15" t="s">
        <v>14</v>
      </c>
      <c r="G50" s="15" t="s">
        <v>15</v>
      </c>
      <c r="H50" s="15" t="s">
        <v>16</v>
      </c>
      <c r="I50" s="15" t="s">
        <v>17</v>
      </c>
      <c r="J50" s="16">
        <f>J51</f>
        <v>428313.02</v>
      </c>
    </row>
    <row r="51" spans="1:10" s="32" customFormat="1" ht="45">
      <c r="A51" s="14" t="s">
        <v>87</v>
      </c>
      <c r="B51" s="35">
        <v>801</v>
      </c>
      <c r="C51" s="15" t="s">
        <v>20</v>
      </c>
      <c r="D51" s="15" t="s">
        <v>61</v>
      </c>
      <c r="E51" s="15" t="s">
        <v>51</v>
      </c>
      <c r="F51" s="15" t="s">
        <v>14</v>
      </c>
      <c r="G51" s="15" t="s">
        <v>15</v>
      </c>
      <c r="H51" s="15" t="s">
        <v>16</v>
      </c>
      <c r="I51" s="15" t="s">
        <v>17</v>
      </c>
      <c r="J51" s="16">
        <f>J52</f>
        <v>428313.02</v>
      </c>
    </row>
    <row r="52" spans="1:10" s="32" customFormat="1" ht="27">
      <c r="A52" s="14" t="s">
        <v>52</v>
      </c>
      <c r="B52" s="35">
        <v>801</v>
      </c>
      <c r="C52" s="15" t="s">
        <v>20</v>
      </c>
      <c r="D52" s="15" t="s">
        <v>61</v>
      </c>
      <c r="E52" s="15" t="s">
        <v>51</v>
      </c>
      <c r="F52" s="15" t="s">
        <v>14</v>
      </c>
      <c r="G52" s="15" t="s">
        <v>15</v>
      </c>
      <c r="H52" s="15" t="s">
        <v>16</v>
      </c>
      <c r="I52" s="15" t="s">
        <v>17</v>
      </c>
      <c r="J52" s="16">
        <f>J53+J55</f>
        <v>428313.02</v>
      </c>
    </row>
    <row r="53" spans="1:10" s="32" customFormat="1" ht="45">
      <c r="A53" s="14" t="s">
        <v>88</v>
      </c>
      <c r="B53" s="35">
        <v>801</v>
      </c>
      <c r="C53" s="15" t="s">
        <v>20</v>
      </c>
      <c r="D53" s="15" t="s">
        <v>61</v>
      </c>
      <c r="E53" s="15" t="s">
        <v>51</v>
      </c>
      <c r="F53" s="15" t="s">
        <v>14</v>
      </c>
      <c r="G53" s="15" t="s">
        <v>15</v>
      </c>
      <c r="H53" s="15" t="s">
        <v>86</v>
      </c>
      <c r="I53" s="15" t="s">
        <v>17</v>
      </c>
      <c r="J53" s="16">
        <f>J54</f>
        <v>173313.02</v>
      </c>
    </row>
    <row r="54" spans="1:10" ht="45">
      <c r="A54" s="17" t="s">
        <v>18</v>
      </c>
      <c r="B54" s="35">
        <v>801</v>
      </c>
      <c r="C54" s="15" t="s">
        <v>20</v>
      </c>
      <c r="D54" s="15" t="s">
        <v>61</v>
      </c>
      <c r="E54" s="15" t="s">
        <v>13</v>
      </c>
      <c r="F54" s="15" t="s">
        <v>14</v>
      </c>
      <c r="G54" s="15" t="s">
        <v>15</v>
      </c>
      <c r="H54" s="15" t="s">
        <v>86</v>
      </c>
      <c r="I54" s="15" t="s">
        <v>19</v>
      </c>
      <c r="J54" s="16">
        <f>'Приложение 1'!I13</f>
        <v>173313.02</v>
      </c>
    </row>
    <row r="55" spans="1:10" s="32" customFormat="1" ht="45">
      <c r="A55" s="14" t="s">
        <v>124</v>
      </c>
      <c r="B55" s="35">
        <v>801</v>
      </c>
      <c r="C55" s="15" t="s">
        <v>20</v>
      </c>
      <c r="D55" s="15" t="s">
        <v>61</v>
      </c>
      <c r="E55" s="15" t="s">
        <v>51</v>
      </c>
      <c r="F55" s="15" t="s">
        <v>14</v>
      </c>
      <c r="G55" s="15" t="s">
        <v>15</v>
      </c>
      <c r="H55" s="15" t="s">
        <v>123</v>
      </c>
      <c r="I55" s="15" t="s">
        <v>17</v>
      </c>
      <c r="J55" s="16">
        <f>J56</f>
        <v>255000</v>
      </c>
    </row>
    <row r="56" spans="1:10" ht="45">
      <c r="A56" s="17" t="s">
        <v>18</v>
      </c>
      <c r="B56" s="35">
        <v>801</v>
      </c>
      <c r="C56" s="15" t="s">
        <v>20</v>
      </c>
      <c r="D56" s="15" t="s">
        <v>61</v>
      </c>
      <c r="E56" s="15" t="s">
        <v>13</v>
      </c>
      <c r="F56" s="15" t="s">
        <v>14</v>
      </c>
      <c r="G56" s="15" t="s">
        <v>15</v>
      </c>
      <c r="H56" s="15" t="s">
        <v>123</v>
      </c>
      <c r="I56" s="15" t="s">
        <v>19</v>
      </c>
      <c r="J56" s="16">
        <f>'Приложение 1'!I15</f>
        <v>255000</v>
      </c>
    </row>
    <row r="57" spans="1:10" s="32" customFormat="1" ht="27">
      <c r="A57" s="12" t="s">
        <v>100</v>
      </c>
      <c r="B57" s="30">
        <v>801</v>
      </c>
      <c r="C57" s="20" t="s">
        <v>56</v>
      </c>
      <c r="D57" s="20" t="s">
        <v>15</v>
      </c>
      <c r="E57" s="20" t="s">
        <v>15</v>
      </c>
      <c r="F57" s="20" t="s">
        <v>14</v>
      </c>
      <c r="G57" s="20" t="s">
        <v>15</v>
      </c>
      <c r="H57" s="20" t="s">
        <v>16</v>
      </c>
      <c r="I57" s="20" t="s">
        <v>17</v>
      </c>
      <c r="J57" s="11">
        <f>J66+J58+J71</f>
        <v>6803945.46</v>
      </c>
    </row>
    <row r="58" spans="1:10" s="32" customFormat="1" ht="27">
      <c r="A58" s="14" t="s">
        <v>117</v>
      </c>
      <c r="B58" s="35">
        <v>801</v>
      </c>
      <c r="C58" s="15" t="s">
        <v>56</v>
      </c>
      <c r="D58" s="15" t="s">
        <v>23</v>
      </c>
      <c r="E58" s="15" t="s">
        <v>15</v>
      </c>
      <c r="F58" s="15" t="s">
        <v>14</v>
      </c>
      <c r="G58" s="15" t="s">
        <v>15</v>
      </c>
      <c r="H58" s="15" t="s">
        <v>16</v>
      </c>
      <c r="I58" s="15" t="s">
        <v>17</v>
      </c>
      <c r="J58" s="16">
        <f>J59+J62</f>
        <v>5808065.46</v>
      </c>
    </row>
    <row r="59" spans="1:10" s="32" customFormat="1" ht="45">
      <c r="A59" s="17" t="s">
        <v>111</v>
      </c>
      <c r="B59" s="35">
        <v>801</v>
      </c>
      <c r="C59" s="15" t="s">
        <v>56</v>
      </c>
      <c r="D59" s="15" t="s">
        <v>23</v>
      </c>
      <c r="E59" s="15" t="s">
        <v>15</v>
      </c>
      <c r="F59" s="15" t="s">
        <v>14</v>
      </c>
      <c r="G59" s="15" t="s">
        <v>15</v>
      </c>
      <c r="H59" s="15" t="s">
        <v>16</v>
      </c>
      <c r="I59" s="15" t="s">
        <v>17</v>
      </c>
      <c r="J59" s="16">
        <f>J60</f>
        <v>3300000</v>
      </c>
    </row>
    <row r="60" spans="1:10" s="32" customFormat="1" ht="27">
      <c r="A60" s="17" t="s">
        <v>112</v>
      </c>
      <c r="B60" s="35">
        <v>801</v>
      </c>
      <c r="C60" s="15" t="s">
        <v>56</v>
      </c>
      <c r="D60" s="15" t="s">
        <v>23</v>
      </c>
      <c r="E60" s="15" t="s">
        <v>102</v>
      </c>
      <c r="F60" s="15" t="s">
        <v>14</v>
      </c>
      <c r="G60" s="15" t="s">
        <v>15</v>
      </c>
      <c r="H60" s="15" t="s">
        <v>16</v>
      </c>
      <c r="I60" s="15" t="s">
        <v>17</v>
      </c>
      <c r="J60" s="16">
        <f>J61</f>
        <v>3300000</v>
      </c>
    </row>
    <row r="61" spans="1:10" s="32" customFormat="1" ht="45">
      <c r="A61" s="17" t="s">
        <v>18</v>
      </c>
      <c r="B61" s="35">
        <v>801</v>
      </c>
      <c r="C61" s="15" t="s">
        <v>56</v>
      </c>
      <c r="D61" s="15" t="s">
        <v>23</v>
      </c>
      <c r="E61" s="15" t="s">
        <v>102</v>
      </c>
      <c r="F61" s="15" t="s">
        <v>14</v>
      </c>
      <c r="G61" s="15" t="s">
        <v>15</v>
      </c>
      <c r="H61" s="15" t="s">
        <v>103</v>
      </c>
      <c r="I61" s="15" t="s">
        <v>19</v>
      </c>
      <c r="J61" s="16">
        <f>'Приложение 1'!I41</f>
        <v>3300000</v>
      </c>
    </row>
    <row r="62" spans="1:10" s="32" customFormat="1" ht="68.25">
      <c r="A62" s="60" t="s">
        <v>118</v>
      </c>
      <c r="B62" s="35">
        <v>801</v>
      </c>
      <c r="C62" s="15" t="s">
        <v>56</v>
      </c>
      <c r="D62" s="15" t="s">
        <v>23</v>
      </c>
      <c r="E62" s="15" t="s">
        <v>21</v>
      </c>
      <c r="F62" s="15" t="s">
        <v>14</v>
      </c>
      <c r="G62" s="15" t="s">
        <v>15</v>
      </c>
      <c r="H62" s="15" t="s">
        <v>16</v>
      </c>
      <c r="I62" s="15" t="s">
        <v>17</v>
      </c>
      <c r="J62" s="16">
        <f>J63</f>
        <v>2508065.46</v>
      </c>
    </row>
    <row r="63" spans="1:10" s="32" customFormat="1" ht="45">
      <c r="A63" s="17" t="s">
        <v>119</v>
      </c>
      <c r="B63" s="35">
        <v>801</v>
      </c>
      <c r="C63" s="15" t="s">
        <v>56</v>
      </c>
      <c r="D63" s="15" t="s">
        <v>23</v>
      </c>
      <c r="E63" s="15" t="s">
        <v>21</v>
      </c>
      <c r="F63" s="15" t="s">
        <v>120</v>
      </c>
      <c r="G63" s="15" t="s">
        <v>15</v>
      </c>
      <c r="H63" s="15" t="s">
        <v>16</v>
      </c>
      <c r="I63" s="15" t="s">
        <v>17</v>
      </c>
      <c r="J63" s="16">
        <f>J65</f>
        <v>2508065.46</v>
      </c>
    </row>
    <row r="64" spans="1:10" s="32" customFormat="1" ht="114">
      <c r="A64" s="17" t="s">
        <v>122</v>
      </c>
      <c r="B64" s="35">
        <v>801</v>
      </c>
      <c r="C64" s="15" t="s">
        <v>56</v>
      </c>
      <c r="D64" s="15" t="s">
        <v>23</v>
      </c>
      <c r="E64" s="15" t="s">
        <v>21</v>
      </c>
      <c r="F64" s="15" t="s">
        <v>120</v>
      </c>
      <c r="G64" s="15" t="s">
        <v>15</v>
      </c>
      <c r="H64" s="18" t="s">
        <v>121</v>
      </c>
      <c r="I64" s="15" t="s">
        <v>17</v>
      </c>
      <c r="J64" s="16">
        <f>J65</f>
        <v>2508065.46</v>
      </c>
    </row>
    <row r="65" spans="1:10" s="32" customFormat="1" ht="45">
      <c r="A65" s="17" t="s">
        <v>18</v>
      </c>
      <c r="B65" s="35">
        <v>801</v>
      </c>
      <c r="C65" s="15" t="s">
        <v>56</v>
      </c>
      <c r="D65" s="15" t="s">
        <v>23</v>
      </c>
      <c r="E65" s="15" t="s">
        <v>21</v>
      </c>
      <c r="F65" s="15" t="s">
        <v>120</v>
      </c>
      <c r="G65" s="15" t="s">
        <v>15</v>
      </c>
      <c r="H65" s="18" t="s">
        <v>121</v>
      </c>
      <c r="I65" s="15" t="s">
        <v>19</v>
      </c>
      <c r="J65" s="16">
        <f>'Приложение 1'!I19</f>
        <v>2508065.46</v>
      </c>
    </row>
    <row r="66" spans="1:10" s="32" customFormat="1" ht="27">
      <c r="A66" s="14" t="s">
        <v>101</v>
      </c>
      <c r="B66" s="35">
        <v>801</v>
      </c>
      <c r="C66" s="15" t="s">
        <v>56</v>
      </c>
      <c r="D66" s="15" t="s">
        <v>21</v>
      </c>
      <c r="E66" s="15" t="s">
        <v>15</v>
      </c>
      <c r="F66" s="15" t="s">
        <v>14</v>
      </c>
      <c r="G66" s="15" t="s">
        <v>15</v>
      </c>
      <c r="H66" s="15" t="s">
        <v>16</v>
      </c>
      <c r="I66" s="15" t="s">
        <v>17</v>
      </c>
      <c r="J66" s="16">
        <f>J67</f>
        <v>595880</v>
      </c>
    </row>
    <row r="67" spans="1:10" s="32" customFormat="1" ht="45">
      <c r="A67" s="17" t="s">
        <v>94</v>
      </c>
      <c r="B67" s="35">
        <v>801</v>
      </c>
      <c r="C67" s="15" t="s">
        <v>56</v>
      </c>
      <c r="D67" s="15" t="s">
        <v>21</v>
      </c>
      <c r="E67" s="15" t="s">
        <v>95</v>
      </c>
      <c r="F67" s="15" t="s">
        <v>14</v>
      </c>
      <c r="G67" s="15" t="s">
        <v>15</v>
      </c>
      <c r="H67" s="15" t="s">
        <v>16</v>
      </c>
      <c r="I67" s="15" t="s">
        <v>17</v>
      </c>
      <c r="J67" s="16">
        <f>J68</f>
        <v>595880</v>
      </c>
    </row>
    <row r="68" spans="1:10" s="32" customFormat="1" ht="45">
      <c r="A68" s="14" t="s">
        <v>98</v>
      </c>
      <c r="B68" s="35">
        <v>801</v>
      </c>
      <c r="C68" s="15" t="s">
        <v>56</v>
      </c>
      <c r="D68" s="15" t="s">
        <v>21</v>
      </c>
      <c r="E68" s="15" t="s">
        <v>95</v>
      </c>
      <c r="F68" s="15" t="s">
        <v>14</v>
      </c>
      <c r="G68" s="15" t="s">
        <v>96</v>
      </c>
      <c r="H68" s="15" t="s">
        <v>16</v>
      </c>
      <c r="I68" s="15" t="s">
        <v>17</v>
      </c>
      <c r="J68" s="16">
        <f>J69</f>
        <v>595880</v>
      </c>
    </row>
    <row r="69" spans="1:10" s="32" customFormat="1" ht="45">
      <c r="A69" s="14" t="s">
        <v>99</v>
      </c>
      <c r="B69" s="35">
        <v>801</v>
      </c>
      <c r="C69" s="15" t="s">
        <v>56</v>
      </c>
      <c r="D69" s="15" t="s">
        <v>21</v>
      </c>
      <c r="E69" s="15" t="s">
        <v>95</v>
      </c>
      <c r="F69" s="15" t="s">
        <v>14</v>
      </c>
      <c r="G69" s="15" t="s">
        <v>96</v>
      </c>
      <c r="H69" s="15" t="s">
        <v>97</v>
      </c>
      <c r="I69" s="15" t="s">
        <v>17</v>
      </c>
      <c r="J69" s="16">
        <f>J70</f>
        <v>595880</v>
      </c>
    </row>
    <row r="70" spans="1:10" ht="45">
      <c r="A70" s="17" t="s">
        <v>18</v>
      </c>
      <c r="B70" s="35">
        <v>801</v>
      </c>
      <c r="C70" s="15" t="s">
        <v>56</v>
      </c>
      <c r="D70" s="15" t="s">
        <v>21</v>
      </c>
      <c r="E70" s="15" t="s">
        <v>95</v>
      </c>
      <c r="F70" s="15" t="s">
        <v>14</v>
      </c>
      <c r="G70" s="15" t="s">
        <v>96</v>
      </c>
      <c r="H70" s="15" t="s">
        <v>97</v>
      </c>
      <c r="I70" s="15" t="s">
        <v>19</v>
      </c>
      <c r="J70" s="16">
        <f>'Приложение 1'!I49</f>
        <v>595880</v>
      </c>
    </row>
    <row r="71" spans="1:10" s="32" customFormat="1" ht="27">
      <c r="A71" s="14" t="s">
        <v>113</v>
      </c>
      <c r="B71" s="35">
        <v>801</v>
      </c>
      <c r="C71" s="15" t="s">
        <v>56</v>
      </c>
      <c r="D71" s="15" t="s">
        <v>21</v>
      </c>
      <c r="E71" s="15" t="s">
        <v>36</v>
      </c>
      <c r="F71" s="15" t="s">
        <v>14</v>
      </c>
      <c r="G71" s="15" t="s">
        <v>15</v>
      </c>
      <c r="H71" s="15" t="s">
        <v>16</v>
      </c>
      <c r="I71" s="15" t="s">
        <v>17</v>
      </c>
      <c r="J71" s="16">
        <f>J72</f>
        <v>400000</v>
      </c>
    </row>
    <row r="72" spans="1:10" ht="45">
      <c r="A72" s="17" t="s">
        <v>18</v>
      </c>
      <c r="B72" s="35">
        <v>801</v>
      </c>
      <c r="C72" s="15" t="s">
        <v>56</v>
      </c>
      <c r="D72" s="15" t="s">
        <v>21</v>
      </c>
      <c r="E72" s="15" t="s">
        <v>36</v>
      </c>
      <c r="F72" s="15" t="s">
        <v>14</v>
      </c>
      <c r="G72" s="15" t="s">
        <v>15</v>
      </c>
      <c r="H72" s="15" t="s">
        <v>107</v>
      </c>
      <c r="I72" s="15" t="s">
        <v>19</v>
      </c>
      <c r="J72" s="16">
        <v>400000</v>
      </c>
    </row>
    <row r="73" spans="1:10" s="32" customFormat="1" ht="27">
      <c r="A73" s="12" t="s">
        <v>67</v>
      </c>
      <c r="B73" s="30">
        <v>801</v>
      </c>
      <c r="C73" s="20" t="s">
        <v>55</v>
      </c>
      <c r="D73" s="20" t="s">
        <v>15</v>
      </c>
      <c r="E73" s="20" t="s">
        <v>15</v>
      </c>
      <c r="F73" s="20" t="s">
        <v>14</v>
      </c>
      <c r="G73" s="20" t="s">
        <v>15</v>
      </c>
      <c r="H73" s="20" t="s">
        <v>16</v>
      </c>
      <c r="I73" s="20" t="s">
        <v>17</v>
      </c>
      <c r="J73" s="11">
        <f>'Приложение 1'!I25</f>
        <v>280142.29000000004</v>
      </c>
    </row>
    <row r="74" spans="1:10" s="32" customFormat="1" ht="27">
      <c r="A74" s="14" t="s">
        <v>68</v>
      </c>
      <c r="B74" s="35">
        <v>801</v>
      </c>
      <c r="C74" s="15" t="s">
        <v>55</v>
      </c>
      <c r="D74" s="15" t="s">
        <v>56</v>
      </c>
      <c r="E74" s="15" t="s">
        <v>15</v>
      </c>
      <c r="F74" s="15" t="s">
        <v>14</v>
      </c>
      <c r="G74" s="15" t="s">
        <v>15</v>
      </c>
      <c r="H74" s="15" t="s">
        <v>16</v>
      </c>
      <c r="I74" s="15" t="s">
        <v>17</v>
      </c>
      <c r="J74" s="16">
        <f>J75</f>
        <v>200142.29</v>
      </c>
    </row>
    <row r="75" spans="1:10" s="32" customFormat="1" ht="45">
      <c r="A75" s="14" t="s">
        <v>50</v>
      </c>
      <c r="B75" s="35">
        <v>801</v>
      </c>
      <c r="C75" s="15" t="s">
        <v>55</v>
      </c>
      <c r="D75" s="15" t="s">
        <v>56</v>
      </c>
      <c r="E75" s="15" t="s">
        <v>51</v>
      </c>
      <c r="F75" s="15" t="s">
        <v>14</v>
      </c>
      <c r="G75" s="15" t="s">
        <v>15</v>
      </c>
      <c r="H75" s="15" t="s">
        <v>16</v>
      </c>
      <c r="I75" s="15" t="s">
        <v>17</v>
      </c>
      <c r="J75" s="16">
        <f>J76</f>
        <v>200142.29</v>
      </c>
    </row>
    <row r="76" spans="1:10" s="32" customFormat="1" ht="27">
      <c r="A76" s="14" t="s">
        <v>52</v>
      </c>
      <c r="B76" s="35">
        <v>801</v>
      </c>
      <c r="C76" s="15" t="s">
        <v>55</v>
      </c>
      <c r="D76" s="15" t="s">
        <v>56</v>
      </c>
      <c r="E76" s="15" t="s">
        <v>51</v>
      </c>
      <c r="F76" s="15" t="s">
        <v>14</v>
      </c>
      <c r="G76" s="15" t="s">
        <v>15</v>
      </c>
      <c r="H76" s="15" t="s">
        <v>16</v>
      </c>
      <c r="I76" s="15" t="s">
        <v>17</v>
      </c>
      <c r="J76" s="16">
        <f>J77</f>
        <v>200142.29</v>
      </c>
    </row>
    <row r="77" spans="1:10" s="32" customFormat="1" ht="27">
      <c r="A77" s="14" t="s">
        <v>53</v>
      </c>
      <c r="B77" s="35">
        <v>801</v>
      </c>
      <c r="C77" s="15" t="s">
        <v>55</v>
      </c>
      <c r="D77" s="15" t="s">
        <v>56</v>
      </c>
      <c r="E77" s="15" t="s">
        <v>51</v>
      </c>
      <c r="F77" s="15" t="s">
        <v>14</v>
      </c>
      <c r="G77" s="15" t="s">
        <v>15</v>
      </c>
      <c r="H77" s="15" t="s">
        <v>69</v>
      </c>
      <c r="I77" s="15" t="s">
        <v>17</v>
      </c>
      <c r="J77" s="16">
        <f>J78</f>
        <v>200142.29</v>
      </c>
    </row>
    <row r="78" spans="1:10" ht="45">
      <c r="A78" s="17" t="s">
        <v>18</v>
      </c>
      <c r="B78" s="35">
        <v>801</v>
      </c>
      <c r="C78" s="15" t="s">
        <v>55</v>
      </c>
      <c r="D78" s="15" t="s">
        <v>56</v>
      </c>
      <c r="E78" s="15" t="s">
        <v>51</v>
      </c>
      <c r="F78" s="15" t="s">
        <v>14</v>
      </c>
      <c r="G78" s="15" t="s">
        <v>15</v>
      </c>
      <c r="H78" s="15" t="s">
        <v>69</v>
      </c>
      <c r="I78" s="15" t="s">
        <v>19</v>
      </c>
      <c r="J78" s="16">
        <f>'Приложение 1'!I28</f>
        <v>200142.29</v>
      </c>
    </row>
    <row r="79" spans="1:10" s="32" customFormat="1" ht="27">
      <c r="A79" s="14" t="s">
        <v>116</v>
      </c>
      <c r="B79" s="35">
        <v>801</v>
      </c>
      <c r="C79" s="15" t="s">
        <v>55</v>
      </c>
      <c r="D79" s="15" t="s">
        <v>56</v>
      </c>
      <c r="E79" s="15" t="s">
        <v>51</v>
      </c>
      <c r="F79" s="15" t="s">
        <v>14</v>
      </c>
      <c r="G79" s="15" t="s">
        <v>15</v>
      </c>
      <c r="H79" s="15" t="s">
        <v>54</v>
      </c>
      <c r="I79" s="15" t="s">
        <v>17</v>
      </c>
      <c r="J79" s="16">
        <f>J80</f>
        <v>80000</v>
      </c>
    </row>
    <row r="80" spans="1:10" ht="45">
      <c r="A80" s="17" t="s">
        <v>18</v>
      </c>
      <c r="B80" s="35">
        <v>801</v>
      </c>
      <c r="C80" s="15" t="s">
        <v>55</v>
      </c>
      <c r="D80" s="15" t="s">
        <v>56</v>
      </c>
      <c r="E80" s="15" t="s">
        <v>51</v>
      </c>
      <c r="F80" s="15" t="s">
        <v>14</v>
      </c>
      <c r="G80" s="15" t="s">
        <v>15</v>
      </c>
      <c r="H80" s="15" t="s">
        <v>54</v>
      </c>
      <c r="I80" s="15" t="s">
        <v>19</v>
      </c>
      <c r="J80" s="16">
        <v>80000</v>
      </c>
    </row>
    <row r="81" spans="1:10" s="32" customFormat="1" ht="27">
      <c r="A81" s="12" t="s">
        <v>114</v>
      </c>
      <c r="B81" s="30">
        <v>801</v>
      </c>
      <c r="C81" s="20" t="s">
        <v>22</v>
      </c>
      <c r="D81" s="20" t="s">
        <v>15</v>
      </c>
      <c r="E81" s="20" t="s">
        <v>15</v>
      </c>
      <c r="F81" s="20" t="s">
        <v>14</v>
      </c>
      <c r="G81" s="20" t="s">
        <v>15</v>
      </c>
      <c r="H81" s="20" t="s">
        <v>16</v>
      </c>
      <c r="I81" s="20" t="s">
        <v>17</v>
      </c>
      <c r="J81" s="11">
        <f>J82</f>
        <v>20000</v>
      </c>
    </row>
    <row r="82" spans="1:10" s="32" customFormat="1" ht="27">
      <c r="A82" s="14" t="s">
        <v>115</v>
      </c>
      <c r="B82" s="35">
        <v>801</v>
      </c>
      <c r="C82" s="15" t="s">
        <v>22</v>
      </c>
      <c r="D82" s="15" t="s">
        <v>21</v>
      </c>
      <c r="E82" s="15" t="s">
        <v>15</v>
      </c>
      <c r="F82" s="15" t="s">
        <v>14</v>
      </c>
      <c r="G82" s="15" t="s">
        <v>15</v>
      </c>
      <c r="H82" s="15" t="s">
        <v>16</v>
      </c>
      <c r="I82" s="15" t="s">
        <v>17</v>
      </c>
      <c r="J82" s="16">
        <f>J83</f>
        <v>20000</v>
      </c>
    </row>
    <row r="83" spans="1:10" s="32" customFormat="1" ht="45">
      <c r="A83" s="17" t="s">
        <v>108</v>
      </c>
      <c r="B83" s="35">
        <v>801</v>
      </c>
      <c r="C83" s="15" t="s">
        <v>22</v>
      </c>
      <c r="D83" s="15" t="s">
        <v>21</v>
      </c>
      <c r="E83" s="15" t="s">
        <v>104</v>
      </c>
      <c r="F83" s="15" t="s">
        <v>14</v>
      </c>
      <c r="G83" s="15" t="s">
        <v>15</v>
      </c>
      <c r="H83" s="15" t="s">
        <v>16</v>
      </c>
      <c r="I83" s="15" t="s">
        <v>17</v>
      </c>
      <c r="J83" s="16">
        <f>J84</f>
        <v>20000</v>
      </c>
    </row>
    <row r="84" spans="1:10" s="32" customFormat="1" ht="45">
      <c r="A84" s="17" t="s">
        <v>109</v>
      </c>
      <c r="B84" s="35">
        <v>801</v>
      </c>
      <c r="C84" s="15" t="s">
        <v>22</v>
      </c>
      <c r="D84" s="15" t="s">
        <v>21</v>
      </c>
      <c r="E84" s="15" t="s">
        <v>104</v>
      </c>
      <c r="F84" s="15" t="s">
        <v>105</v>
      </c>
      <c r="G84" s="15" t="s">
        <v>15</v>
      </c>
      <c r="H84" s="15" t="s">
        <v>16</v>
      </c>
      <c r="I84" s="15" t="s">
        <v>17</v>
      </c>
      <c r="J84" s="16">
        <f>J85</f>
        <v>20000</v>
      </c>
    </row>
    <row r="85" spans="1:10" s="32" customFormat="1" ht="27">
      <c r="A85" s="17" t="s">
        <v>110</v>
      </c>
      <c r="B85" s="35">
        <v>801</v>
      </c>
      <c r="C85" s="15" t="s">
        <v>22</v>
      </c>
      <c r="D85" s="15" t="s">
        <v>21</v>
      </c>
      <c r="E85" s="15" t="s">
        <v>104</v>
      </c>
      <c r="F85" s="15" t="s">
        <v>105</v>
      </c>
      <c r="G85" s="15" t="s">
        <v>15</v>
      </c>
      <c r="H85" s="15" t="s">
        <v>106</v>
      </c>
      <c r="I85" s="15" t="s">
        <v>17</v>
      </c>
      <c r="J85" s="16">
        <f>J86</f>
        <v>20000</v>
      </c>
    </row>
    <row r="86" spans="1:10" ht="45">
      <c r="A86" s="17" t="s">
        <v>18</v>
      </c>
      <c r="B86" s="35">
        <v>801</v>
      </c>
      <c r="C86" s="15" t="s">
        <v>22</v>
      </c>
      <c r="D86" s="15" t="s">
        <v>21</v>
      </c>
      <c r="E86" s="15" t="s">
        <v>104</v>
      </c>
      <c r="F86" s="15" t="s">
        <v>105</v>
      </c>
      <c r="G86" s="15" t="s">
        <v>15</v>
      </c>
      <c r="H86" s="15" t="s">
        <v>106</v>
      </c>
      <c r="I86" s="15" t="s">
        <v>19</v>
      </c>
      <c r="J86" s="16">
        <v>20000</v>
      </c>
    </row>
  </sheetData>
  <sheetProtection selectLockedCells="1" selectUnlockedCells="1"/>
  <autoFilter ref="A8:J36"/>
  <mergeCells count="10">
    <mergeCell ref="A1:J1"/>
    <mergeCell ref="A3:J3"/>
    <mergeCell ref="A6:A8"/>
    <mergeCell ref="B6:I6"/>
    <mergeCell ref="J6:J8"/>
    <mergeCell ref="B7:B8"/>
    <mergeCell ref="C7:C8"/>
    <mergeCell ref="D7:D8"/>
    <mergeCell ref="E7:H7"/>
    <mergeCell ref="I7:I8"/>
  </mergeCells>
  <printOptions/>
  <pageMargins left="0.9840277777777777" right="0.31527777777777777" top="0.4597222222222222" bottom="0.5298611111111111" header="0.5118055555555555" footer="0.5118055555555555"/>
  <pageSetup fitToHeight="29" fitToWidth="1"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BreakPreview" zoomScale="85" zoomScaleNormal="85" zoomScaleSheetLayoutView="85" zoomScalePageLayoutView="0" workbookViewId="0" topLeftCell="A1">
      <selection activeCell="A1" sqref="A1:D1"/>
    </sheetView>
  </sheetViews>
  <sheetFormatPr defaultColWidth="9.00390625" defaultRowHeight="12.75"/>
  <cols>
    <col min="1" max="1" width="107.375" style="37" customWidth="1"/>
    <col min="2" max="2" width="11.50390625" style="38" customWidth="1"/>
    <col min="3" max="3" width="12.00390625" style="38" customWidth="1"/>
    <col min="4" max="4" width="27.00390625" style="38" customWidth="1"/>
    <col min="5" max="16384" width="9.125" style="39" customWidth="1"/>
  </cols>
  <sheetData>
    <row r="1" spans="1:4" ht="231" customHeight="1">
      <c r="A1" s="77" t="s">
        <v>126</v>
      </c>
      <c r="B1" s="77"/>
      <c r="C1" s="77"/>
      <c r="D1" s="77"/>
    </row>
    <row r="2" ht="15" customHeight="1">
      <c r="A2" s="40"/>
    </row>
    <row r="3" spans="1:4" ht="56.25" customHeight="1">
      <c r="A3" s="78" t="s">
        <v>49</v>
      </c>
      <c r="B3" s="78"/>
      <c r="C3" s="78"/>
      <c r="D3" s="78"/>
    </row>
    <row r="4" spans="1:4" ht="34.5" customHeight="1" hidden="1">
      <c r="A4" s="41"/>
      <c r="B4" s="42"/>
      <c r="C4" s="42"/>
      <c r="D4" s="43"/>
    </row>
    <row r="5" spans="1:4" ht="34.5" customHeight="1" hidden="1">
      <c r="A5" s="41"/>
      <c r="B5" s="42"/>
      <c r="C5" s="42"/>
      <c r="D5" s="43"/>
    </row>
    <row r="6" spans="1:4" ht="42.75" customHeight="1" hidden="1">
      <c r="A6" s="41"/>
      <c r="B6" s="44"/>
      <c r="C6" s="44"/>
      <c r="D6" s="44"/>
    </row>
    <row r="7" spans="1:4" ht="15.75" customHeight="1">
      <c r="A7" s="41"/>
      <c r="B7" s="44"/>
      <c r="C7" s="44"/>
      <c r="D7" s="44"/>
    </row>
    <row r="8" spans="1:4" ht="24" customHeight="1">
      <c r="A8" s="45"/>
      <c r="B8" s="46"/>
      <c r="C8" s="46"/>
      <c r="D8" s="47" t="s">
        <v>0</v>
      </c>
    </row>
    <row r="9" spans="1:4" ht="28.5" customHeight="1">
      <c r="A9" s="79" t="s">
        <v>1</v>
      </c>
      <c r="B9" s="80" t="s">
        <v>6</v>
      </c>
      <c r="C9" s="80" t="s">
        <v>7</v>
      </c>
      <c r="D9" s="81" t="s">
        <v>3</v>
      </c>
    </row>
    <row r="10" spans="1:4" ht="93.75" customHeight="1">
      <c r="A10" s="79"/>
      <c r="B10" s="80"/>
      <c r="C10" s="80"/>
      <c r="D10" s="81"/>
    </row>
    <row r="11" spans="1:4" ht="22.5">
      <c r="A11" s="49" t="s">
        <v>12</v>
      </c>
      <c r="B11" s="48"/>
      <c r="C11" s="48"/>
      <c r="D11" s="50">
        <f>D12+D16+D18+D24+D20+D22+D26</f>
        <v>10672440.48</v>
      </c>
    </row>
    <row r="12" spans="1:4" s="54" customFormat="1" ht="27">
      <c r="A12" s="51" t="s">
        <v>39</v>
      </c>
      <c r="B12" s="52" t="s">
        <v>13</v>
      </c>
      <c r="C12" s="52" t="s">
        <v>15</v>
      </c>
      <c r="D12" s="53">
        <f>D13+D14+D15</f>
        <v>2441691.94</v>
      </c>
    </row>
    <row r="13" spans="1:4" s="54" customFormat="1" ht="45">
      <c r="A13" s="55" t="s">
        <v>40</v>
      </c>
      <c r="B13" s="56" t="s">
        <v>13</v>
      </c>
      <c r="C13" s="56" t="s">
        <v>23</v>
      </c>
      <c r="D13" s="57">
        <f>'Приложение 2'!J12</f>
        <v>593587</v>
      </c>
    </row>
    <row r="14" spans="1:4" s="54" customFormat="1" ht="68.25">
      <c r="A14" s="55" t="s">
        <v>44</v>
      </c>
      <c r="B14" s="56" t="s">
        <v>13</v>
      </c>
      <c r="C14" s="56" t="s">
        <v>21</v>
      </c>
      <c r="D14" s="57">
        <f>'Приложение 2'!J21</f>
        <v>381700</v>
      </c>
    </row>
    <row r="15" spans="1:4" s="54" customFormat="1" ht="68.25">
      <c r="A15" s="55" t="s">
        <v>41</v>
      </c>
      <c r="B15" s="56" t="s">
        <v>13</v>
      </c>
      <c r="C15" s="56" t="s">
        <v>20</v>
      </c>
      <c r="D15" s="57">
        <f>'Приложение 2'!J22</f>
        <v>1466404.94</v>
      </c>
    </row>
    <row r="16" spans="1:4" s="54" customFormat="1" ht="27">
      <c r="A16" s="58" t="s">
        <v>70</v>
      </c>
      <c r="B16" s="52" t="s">
        <v>23</v>
      </c>
      <c r="C16" s="52" t="s">
        <v>15</v>
      </c>
      <c r="D16" s="53">
        <f>D17</f>
        <v>115000</v>
      </c>
    </row>
    <row r="17" spans="1:4" s="54" customFormat="1" ht="27">
      <c r="A17" s="59" t="s">
        <v>43</v>
      </c>
      <c r="B17" s="56" t="s">
        <v>23</v>
      </c>
      <c r="C17" s="56" t="s">
        <v>21</v>
      </c>
      <c r="D17" s="57">
        <f>'Приложение 2'!J33</f>
        <v>115000</v>
      </c>
    </row>
    <row r="18" spans="1:4" s="54" customFormat="1" ht="45">
      <c r="A18" s="12" t="s">
        <v>65</v>
      </c>
      <c r="B18" s="52" t="s">
        <v>21</v>
      </c>
      <c r="C18" s="52" t="s">
        <v>15</v>
      </c>
      <c r="D18" s="53">
        <f>D19</f>
        <v>583347.77</v>
      </c>
    </row>
    <row r="19" spans="1:4" s="54" customFormat="1" ht="45">
      <c r="A19" s="14" t="s">
        <v>66</v>
      </c>
      <c r="B19" s="56" t="s">
        <v>21</v>
      </c>
      <c r="C19" s="56" t="s">
        <v>61</v>
      </c>
      <c r="D19" s="57">
        <f>'Приложение 2'!J39</f>
        <v>583347.77</v>
      </c>
    </row>
    <row r="20" spans="1:4" s="54" customFormat="1" ht="27">
      <c r="A20" s="12" t="s">
        <v>89</v>
      </c>
      <c r="B20" s="52" t="s">
        <v>20</v>
      </c>
      <c r="C20" s="52" t="s">
        <v>15</v>
      </c>
      <c r="D20" s="53">
        <f>D21</f>
        <v>428313.02</v>
      </c>
    </row>
    <row r="21" spans="1:4" s="54" customFormat="1" ht="27">
      <c r="A21" s="14" t="s">
        <v>90</v>
      </c>
      <c r="B21" s="56" t="s">
        <v>20</v>
      </c>
      <c r="C21" s="56" t="s">
        <v>61</v>
      </c>
      <c r="D21" s="57">
        <f>'Приложение 2'!J49</f>
        <v>428313.02</v>
      </c>
    </row>
    <row r="22" spans="1:4" s="54" customFormat="1" ht="27">
      <c r="A22" s="12" t="s">
        <v>100</v>
      </c>
      <c r="B22" s="52" t="s">
        <v>56</v>
      </c>
      <c r="C22" s="52" t="s">
        <v>15</v>
      </c>
      <c r="D22" s="53">
        <f>D23</f>
        <v>6803945.46</v>
      </c>
    </row>
    <row r="23" spans="1:4" s="54" customFormat="1" ht="27">
      <c r="A23" s="14" t="s">
        <v>101</v>
      </c>
      <c r="B23" s="56" t="s">
        <v>56</v>
      </c>
      <c r="C23" s="56" t="s">
        <v>21</v>
      </c>
      <c r="D23" s="57">
        <f>'Приложение 2'!J57</f>
        <v>6803945.46</v>
      </c>
    </row>
    <row r="24" spans="1:4" s="54" customFormat="1" ht="27">
      <c r="A24" s="12" t="s">
        <v>67</v>
      </c>
      <c r="B24" s="52" t="s">
        <v>55</v>
      </c>
      <c r="C24" s="52" t="s">
        <v>15</v>
      </c>
      <c r="D24" s="53">
        <f>'Приложение 2'!J73</f>
        <v>280142.29000000004</v>
      </c>
    </row>
    <row r="25" spans="1:4" s="54" customFormat="1" ht="27">
      <c r="A25" s="14" t="s">
        <v>68</v>
      </c>
      <c r="B25" s="56" t="s">
        <v>55</v>
      </c>
      <c r="C25" s="56" t="s">
        <v>56</v>
      </c>
      <c r="D25" s="57">
        <f>D24</f>
        <v>280142.29000000004</v>
      </c>
    </row>
    <row r="26" spans="1:4" s="54" customFormat="1" ht="27">
      <c r="A26" s="12" t="s">
        <v>114</v>
      </c>
      <c r="B26" s="52" t="s">
        <v>22</v>
      </c>
      <c r="C26" s="52" t="s">
        <v>15</v>
      </c>
      <c r="D26" s="53">
        <f>D27</f>
        <v>20000</v>
      </c>
    </row>
    <row r="27" spans="1:4" s="54" customFormat="1" ht="27">
      <c r="A27" s="14" t="s">
        <v>115</v>
      </c>
      <c r="B27" s="56" t="s">
        <v>22</v>
      </c>
      <c r="C27" s="56" t="s">
        <v>21</v>
      </c>
      <c r="D27" s="57">
        <v>20000</v>
      </c>
    </row>
  </sheetData>
  <sheetProtection selectLockedCells="1" selectUnlockedCells="1"/>
  <autoFilter ref="A10:D17"/>
  <mergeCells count="6">
    <mergeCell ref="A1:D1"/>
    <mergeCell ref="A3:D3"/>
    <mergeCell ref="A9:A10"/>
    <mergeCell ref="B9:B10"/>
    <mergeCell ref="C9:C10"/>
    <mergeCell ref="D9:D10"/>
  </mergeCells>
  <printOptions/>
  <pageMargins left="0.9840277777777777" right="0.31527777777777777" top="0.4597222222222222" bottom="0.4597222222222222" header="0.5118055555555555" footer="0.5118055555555555"/>
  <pageSetup fitToHeight="2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3" sqref="K3"/>
    </sheetView>
  </sheetViews>
  <sheetFormatPr defaultColWidth="9.00390625" defaultRowHeight="12.75"/>
  <cols>
    <col min="9" max="9" width="10.375" style="0" customWidth="1"/>
  </cols>
  <sheetData>
    <row r="1" spans="1:9" ht="15">
      <c r="A1" s="101" t="s">
        <v>71</v>
      </c>
      <c r="B1" s="101"/>
      <c r="C1" s="101"/>
      <c r="D1" s="101"/>
      <c r="E1" s="101"/>
      <c r="F1" s="101"/>
      <c r="G1" s="101"/>
      <c r="H1" s="101"/>
      <c r="I1" s="101"/>
    </row>
    <row r="2" spans="1:9" ht="117" customHeight="1">
      <c r="A2" s="102" t="s">
        <v>125</v>
      </c>
      <c r="B2" s="101"/>
      <c r="C2" s="101"/>
      <c r="D2" s="101"/>
      <c r="E2" s="101"/>
      <c r="F2" s="101"/>
      <c r="G2" s="101"/>
      <c r="H2" s="101"/>
      <c r="I2" s="101"/>
    </row>
    <row r="3" spans="1:9" ht="45.75" customHeight="1">
      <c r="A3" s="103" t="s">
        <v>85</v>
      </c>
      <c r="B3" s="103"/>
      <c r="C3" s="103"/>
      <c r="D3" s="103"/>
      <c r="E3" s="103"/>
      <c r="F3" s="103"/>
      <c r="G3" s="103"/>
      <c r="H3" s="103"/>
      <c r="I3" s="103"/>
    </row>
    <row r="4" spans="1:9" ht="15">
      <c r="A4" s="63"/>
      <c r="B4" s="63"/>
      <c r="C4" s="63"/>
      <c r="D4" s="63"/>
      <c r="E4" s="63"/>
      <c r="F4" s="63"/>
      <c r="G4" s="63"/>
      <c r="H4" s="104" t="s">
        <v>72</v>
      </c>
      <c r="I4" s="104"/>
    </row>
    <row r="5" spans="1:9" ht="12.75">
      <c r="A5" s="105" t="s">
        <v>73</v>
      </c>
      <c r="B5" s="105"/>
      <c r="C5" s="105"/>
      <c r="D5" s="105" t="s">
        <v>74</v>
      </c>
      <c r="E5" s="105"/>
      <c r="F5" s="105"/>
      <c r="G5" s="106" t="s">
        <v>3</v>
      </c>
      <c r="H5" s="107"/>
      <c r="I5" s="108"/>
    </row>
    <row r="6" spans="1:9" ht="21" customHeight="1">
      <c r="A6" s="105"/>
      <c r="B6" s="105"/>
      <c r="C6" s="105"/>
      <c r="D6" s="105"/>
      <c r="E6" s="105"/>
      <c r="F6" s="105"/>
      <c r="G6" s="109"/>
      <c r="H6" s="110"/>
      <c r="I6" s="111"/>
    </row>
    <row r="7" spans="1:9" ht="12.75">
      <c r="A7" s="82" t="s">
        <v>75</v>
      </c>
      <c r="B7" s="82"/>
      <c r="C7" s="82"/>
      <c r="D7" s="83" t="s">
        <v>76</v>
      </c>
      <c r="E7" s="84"/>
      <c r="F7" s="64"/>
      <c r="G7" s="91">
        <f>G10</f>
        <v>388129.97000000067</v>
      </c>
      <c r="H7" s="82"/>
      <c r="I7" s="82"/>
    </row>
    <row r="8" spans="1:9" ht="12.75">
      <c r="A8" s="82"/>
      <c r="B8" s="82"/>
      <c r="C8" s="82"/>
      <c r="D8" s="85"/>
      <c r="E8" s="86"/>
      <c r="F8" s="87"/>
      <c r="G8" s="82"/>
      <c r="H8" s="82"/>
      <c r="I8" s="82"/>
    </row>
    <row r="9" spans="1:9" ht="31.5" customHeight="1">
      <c r="A9" s="82"/>
      <c r="B9" s="82"/>
      <c r="C9" s="82"/>
      <c r="D9" s="88"/>
      <c r="E9" s="89"/>
      <c r="F9" s="90"/>
      <c r="G9" s="82"/>
      <c r="H9" s="82"/>
      <c r="I9" s="82"/>
    </row>
    <row r="10" spans="1:9" ht="12.75">
      <c r="A10" s="82" t="s">
        <v>77</v>
      </c>
      <c r="B10" s="82"/>
      <c r="C10" s="82"/>
      <c r="D10" s="83" t="s">
        <v>78</v>
      </c>
      <c r="E10" s="84"/>
      <c r="F10" s="64"/>
      <c r="G10" s="91">
        <f>G19+G13</f>
        <v>388129.97000000067</v>
      </c>
      <c r="H10" s="82"/>
      <c r="I10" s="82"/>
    </row>
    <row r="11" spans="1:9" ht="12.75">
      <c r="A11" s="82"/>
      <c r="B11" s="82"/>
      <c r="C11" s="82"/>
      <c r="D11" s="85"/>
      <c r="E11" s="86"/>
      <c r="F11" s="87"/>
      <c r="G11" s="82"/>
      <c r="H11" s="82"/>
      <c r="I11" s="82"/>
    </row>
    <row r="12" spans="1:9" ht="45.75" customHeight="1">
      <c r="A12" s="82"/>
      <c r="B12" s="82"/>
      <c r="C12" s="82"/>
      <c r="D12" s="88"/>
      <c r="E12" s="89"/>
      <c r="F12" s="90"/>
      <c r="G12" s="82"/>
      <c r="H12" s="82"/>
      <c r="I12" s="82"/>
    </row>
    <row r="13" spans="1:9" ht="12.75">
      <c r="A13" s="82" t="s">
        <v>79</v>
      </c>
      <c r="B13" s="82"/>
      <c r="C13" s="82"/>
      <c r="D13" s="83" t="s">
        <v>80</v>
      </c>
      <c r="E13" s="84"/>
      <c r="F13" s="64"/>
      <c r="G13" s="92">
        <f>G16</f>
        <v>-10284310.51</v>
      </c>
      <c r="H13" s="93"/>
      <c r="I13" s="94"/>
    </row>
    <row r="14" spans="1:9" ht="12.75">
      <c r="A14" s="82"/>
      <c r="B14" s="82"/>
      <c r="C14" s="82"/>
      <c r="D14" s="85"/>
      <c r="E14" s="86"/>
      <c r="F14" s="87"/>
      <c r="G14" s="95"/>
      <c r="H14" s="96"/>
      <c r="I14" s="97"/>
    </row>
    <row r="15" spans="1:9" ht="39.75" customHeight="1">
      <c r="A15" s="82"/>
      <c r="B15" s="82"/>
      <c r="C15" s="82"/>
      <c r="D15" s="88"/>
      <c r="E15" s="89"/>
      <c r="F15" s="90"/>
      <c r="G15" s="98"/>
      <c r="H15" s="99"/>
      <c r="I15" s="100"/>
    </row>
    <row r="16" spans="1:9" ht="12.75">
      <c r="A16" s="82" t="s">
        <v>81</v>
      </c>
      <c r="B16" s="82"/>
      <c r="C16" s="82"/>
      <c r="D16" s="83" t="s">
        <v>80</v>
      </c>
      <c r="E16" s="84"/>
      <c r="F16" s="64"/>
      <c r="G16" s="92">
        <v>-10284310.51</v>
      </c>
      <c r="H16" s="93"/>
      <c r="I16" s="94"/>
    </row>
    <row r="17" spans="1:9" ht="12.75">
      <c r="A17" s="82"/>
      <c r="B17" s="82"/>
      <c r="C17" s="82"/>
      <c r="D17" s="85"/>
      <c r="E17" s="86"/>
      <c r="F17" s="87"/>
      <c r="G17" s="95"/>
      <c r="H17" s="96"/>
      <c r="I17" s="97"/>
    </row>
    <row r="18" spans="1:9" ht="38.25" customHeight="1">
      <c r="A18" s="82"/>
      <c r="B18" s="82"/>
      <c r="C18" s="82"/>
      <c r="D18" s="88"/>
      <c r="E18" s="89"/>
      <c r="F18" s="90"/>
      <c r="G18" s="98"/>
      <c r="H18" s="99"/>
      <c r="I18" s="100"/>
    </row>
    <row r="19" spans="1:9" ht="12.75">
      <c r="A19" s="82" t="s">
        <v>82</v>
      </c>
      <c r="B19" s="82"/>
      <c r="C19" s="82"/>
      <c r="D19" s="83" t="s">
        <v>83</v>
      </c>
      <c r="E19" s="84"/>
      <c r="F19" s="64"/>
      <c r="G19" s="91">
        <f>G22</f>
        <v>10672440.48</v>
      </c>
      <c r="H19" s="82"/>
      <c r="I19" s="82"/>
    </row>
    <row r="20" spans="1:9" ht="12.75">
      <c r="A20" s="82"/>
      <c r="B20" s="82"/>
      <c r="C20" s="82"/>
      <c r="D20" s="85"/>
      <c r="E20" s="86"/>
      <c r="F20" s="87"/>
      <c r="G20" s="82"/>
      <c r="H20" s="82"/>
      <c r="I20" s="82"/>
    </row>
    <row r="21" spans="1:9" ht="27.75" customHeight="1">
      <c r="A21" s="82"/>
      <c r="B21" s="82"/>
      <c r="C21" s="82"/>
      <c r="D21" s="88"/>
      <c r="E21" s="89"/>
      <c r="F21" s="90"/>
      <c r="G21" s="82"/>
      <c r="H21" s="82"/>
      <c r="I21" s="82"/>
    </row>
    <row r="22" spans="1:9" ht="12.75">
      <c r="A22" s="82" t="s">
        <v>84</v>
      </c>
      <c r="B22" s="82"/>
      <c r="C22" s="82"/>
      <c r="D22" s="83" t="s">
        <v>83</v>
      </c>
      <c r="E22" s="84"/>
      <c r="F22" s="64"/>
      <c r="G22" s="91">
        <v>10672440.48</v>
      </c>
      <c r="H22" s="82"/>
      <c r="I22" s="82"/>
    </row>
    <row r="23" spans="1:9" ht="12.75">
      <c r="A23" s="82"/>
      <c r="B23" s="82"/>
      <c r="C23" s="82"/>
      <c r="D23" s="85"/>
      <c r="E23" s="86"/>
      <c r="F23" s="87"/>
      <c r="G23" s="82"/>
      <c r="H23" s="82"/>
      <c r="I23" s="82"/>
    </row>
    <row r="24" spans="1:9" ht="28.5" customHeight="1">
      <c r="A24" s="82"/>
      <c r="B24" s="82"/>
      <c r="C24" s="82"/>
      <c r="D24" s="88"/>
      <c r="E24" s="89"/>
      <c r="F24" s="90"/>
      <c r="G24" s="82"/>
      <c r="H24" s="82"/>
      <c r="I24" s="82"/>
    </row>
  </sheetData>
  <sheetProtection/>
  <mergeCells count="25">
    <mergeCell ref="A1:I1"/>
    <mergeCell ref="A2:I2"/>
    <mergeCell ref="A7:C9"/>
    <mergeCell ref="D7:F9"/>
    <mergeCell ref="G7:I9"/>
    <mergeCell ref="A3:I3"/>
    <mergeCell ref="H4:I4"/>
    <mergeCell ref="A5:C6"/>
    <mergeCell ref="D5:F6"/>
    <mergeCell ref="G5:I6"/>
    <mergeCell ref="A10:C12"/>
    <mergeCell ref="D10:F12"/>
    <mergeCell ref="G10:I12"/>
    <mergeCell ref="A13:C15"/>
    <mergeCell ref="D13:F15"/>
    <mergeCell ref="G13:I15"/>
    <mergeCell ref="A22:C24"/>
    <mergeCell ref="D22:F24"/>
    <mergeCell ref="G22:I24"/>
    <mergeCell ref="A16:C18"/>
    <mergeCell ref="D16:F18"/>
    <mergeCell ref="G16:I18"/>
    <mergeCell ref="A19:C21"/>
    <mergeCell ref="D19:F21"/>
    <mergeCell ref="G19:I2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2019-03-26T06:29:49Z</cp:lastPrinted>
  <dcterms:created xsi:type="dcterms:W3CDTF">2019-05-14T09:27:47Z</dcterms:created>
  <dcterms:modified xsi:type="dcterms:W3CDTF">2002-01-01T06:48:14Z</dcterms:modified>
  <cp:category/>
  <cp:version/>
  <cp:contentType/>
  <cp:contentStatus/>
</cp:coreProperties>
</file>